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epsData\Тендер\Автоматизация\ФЗ\Раскрытие информации по ПП №24\Отчетность для сайта\"/>
    </mc:Choice>
  </mc:AlternateContent>
  <bookViews>
    <workbookView xWindow="0" yWindow="0" windowWidth="24000" windowHeight="9645"/>
  </bookViews>
  <sheets>
    <sheet name="2018 общий" sheetId="2" r:id="rId1"/>
  </sheets>
  <definedNames>
    <definedName name="_xlnm._FilterDatabase" localSheetId="0" hidden="1">'2018 общий'!$A$8:$O$8</definedName>
    <definedName name="_xlnm.Print_Area" localSheetId="0">'2018 общий'!$A$1:$AF$30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2" l="1"/>
  <c r="L30" i="2"/>
  <c r="Y25" i="2"/>
  <c r="K30" i="2"/>
  <c r="Y29" i="2"/>
  <c r="K25" i="2" l="1"/>
  <c r="F25" i="2"/>
  <c r="K15" i="2" l="1"/>
  <c r="F29" i="2" l="1"/>
  <c r="K29" i="2" l="1"/>
</calcChain>
</file>

<file path=xl/sharedStrings.xml><?xml version="1.0" encoding="utf-8"?>
<sst xmlns="http://schemas.openxmlformats.org/spreadsheetml/2006/main" count="194" uniqueCount="108">
  <si>
    <t>№</t>
  </si>
  <si>
    <t>Код по ОКВЭД2</t>
  </si>
  <si>
    <t>Код по ОКПД2</t>
  </si>
  <si>
    <t>Предмет договора</t>
  </si>
  <si>
    <t>Необходимые требования, предъявляемые к закупаемым товарам , работам, услугам</t>
  </si>
  <si>
    <t>Единица измерения</t>
  </si>
  <si>
    <t>Код по ОКЕИ</t>
  </si>
  <si>
    <t>наименование</t>
  </si>
  <si>
    <t xml:space="preserve">сведения о количестве/объеме </t>
  </si>
  <si>
    <t>Регион поставки товаров, выполнения работ, оказания услуг</t>
  </si>
  <si>
    <t>код по ОКАТО</t>
  </si>
  <si>
    <t>График осуществления процедур закупки</t>
  </si>
  <si>
    <t>планируемая дата или период размещения извещения о закупке (месяц, год)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</si>
  <si>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</si>
  <si>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</si>
  <si>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</si>
  <si>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</si>
  <si>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1.</t>
  </si>
  <si>
    <t>Закупки товаров, работ, услуг для текущей деятельности</t>
  </si>
  <si>
    <t>ед</t>
  </si>
  <si>
    <t>Московская область</t>
  </si>
  <si>
    <t>закупка у единственного поставщика, исполнителя, подрядчика</t>
  </si>
  <si>
    <t>нет</t>
  </si>
  <si>
    <t xml:space="preserve">1.1. </t>
  </si>
  <si>
    <t>работы/услуги:</t>
  </si>
  <si>
    <t>В соответствии с требованиями технического задания и закупочной документации</t>
  </si>
  <si>
    <t>открытый запрос предложений</t>
  </si>
  <si>
    <t>Итого закупок :</t>
  </si>
  <si>
    <t>шт</t>
  </si>
  <si>
    <t>условный ремонт в год</t>
  </si>
  <si>
    <t>27.90</t>
  </si>
  <si>
    <t>3 квартал 2018</t>
  </si>
  <si>
    <t>4 квартал 2018</t>
  </si>
  <si>
    <t>ИТОГО 2018 год</t>
  </si>
  <si>
    <t>на  сумму (рублей)</t>
  </si>
  <si>
    <t>Оказание услуг по оперативному и техническому обслуживанию электрооборудования расположенному в Люберецком районе</t>
  </si>
  <si>
    <t>Оказание услуг по оперативному и техническому обслуживанию электрооборудования расположенному в Одинцовском районе</t>
  </si>
  <si>
    <t>Поставка материалов для технического обслуживания и ремонта</t>
  </si>
  <si>
    <t>Выполнение работ по организации учета электроэнергии на электросетевых объектах</t>
  </si>
  <si>
    <t>Оказание услуг по оперативному и техническому обслуживанию электрооборудования расположенному в Томилинском районе</t>
  </si>
  <si>
    <t>да</t>
  </si>
  <si>
    <t>открытый запрос котировок</t>
  </si>
  <si>
    <t>33.14</t>
  </si>
  <si>
    <t>33.14.1</t>
  </si>
  <si>
    <t>43.21</t>
  </si>
  <si>
    <t>43.21.10.120</t>
  </si>
  <si>
    <t>Оказание услуг по оперативному и техническому обслуживанию электрооборудования расположенному в Ленинском районе 10 кВ</t>
  </si>
  <si>
    <t>Оказание услуг по оперативному и техническому обслуживанию электрооборудования расположенному в Ленинском районе 10 кВ - 0,4 кВ</t>
  </si>
  <si>
    <t>Сведения о начальной (максимальной) цене договора (цене лота), руб. с НДС 18%</t>
  </si>
  <si>
    <t>Статус закупки</t>
  </si>
  <si>
    <t>Публикация извещения на ЭТП</t>
  </si>
  <si>
    <t>Номер процедуры</t>
  </si>
  <si>
    <t>Интернет-адрес площадки</t>
  </si>
  <si>
    <t>План</t>
  </si>
  <si>
    <t>Факт</t>
  </si>
  <si>
    <t>Дата подведения итогов конкурентной процедуры 
(число, месяц, год)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</si>
  <si>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</si>
  <si>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</si>
  <si>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Дата заключения договора</t>
  </si>
  <si>
    <t>Срок исполнения договора</t>
  </si>
  <si>
    <t>Основания для заключения договора</t>
  </si>
  <si>
    <t>Протокол подведения итогов (№, дата)</t>
  </si>
  <si>
    <t>Иной документ (Наименование, №, дата)</t>
  </si>
  <si>
    <t>Примечания</t>
  </si>
  <si>
    <t>Причины неисполнения договора (невыполнения сроков, обязательств)</t>
  </si>
  <si>
    <t>Включение в реестр недобросовестных поставщиков</t>
  </si>
  <si>
    <t>(Да/Нет)</t>
  </si>
  <si>
    <t>Публикация инзвещения в ЕИС</t>
  </si>
  <si>
    <t xml:space="preserve">№ 31806874717 </t>
  </si>
  <si>
    <t>SBR003-180122286600001</t>
  </si>
  <si>
    <t>http://utp.sberbank-ast.ru/</t>
  </si>
  <si>
    <t xml:space="preserve"> - </t>
  </si>
  <si>
    <t>№1/2018 от 11.09.2017</t>
  </si>
  <si>
    <t>Приказ № 7-2/18 от 24.09.2018г.</t>
  </si>
  <si>
    <t>ООО «Белэлектро»</t>
  </si>
  <si>
    <t>Завершена</t>
  </si>
  <si>
    <t>Приказ № 7/18 от 13.08.2018г.</t>
  </si>
  <si>
    <t>ООО "КЭП"</t>
  </si>
  <si>
    <t xml:space="preserve">№ 31807049355 </t>
  </si>
  <si>
    <t>SBR003-180122286600002</t>
  </si>
  <si>
    <t>№2/2018 от 01.11.2017</t>
  </si>
  <si>
    <t>Приказ № 9-2/18 от 02.11.2018г.</t>
  </si>
  <si>
    <t>АО «Связь инжиниринг М»</t>
  </si>
  <si>
    <t>№ договора</t>
  </si>
  <si>
    <t>СП-28-18</t>
  </si>
  <si>
    <t xml:space="preserve">08ТО-18 ДС №1 </t>
  </si>
  <si>
    <t>СП-37-18</t>
  </si>
  <si>
    <t>(Ожидает публикации, Опубликована, Завершена, Признана несостоявщейся)</t>
  </si>
  <si>
    <t xml:space="preserve">АО «Связь инжиниринг М» направило единственную заявку на участие в запросе предложений в электронной форме. </t>
  </si>
  <si>
    <t>Признана несостоявшейся</t>
  </si>
  <si>
    <t>№31807241745</t>
  </si>
  <si>
    <t>SBR003-180122286600003</t>
  </si>
  <si>
    <t>№3/2018 от 13.12.2017</t>
  </si>
  <si>
    <t>СП-45-18</t>
  </si>
  <si>
    <t>Приказ № 12/18 от 14.11.2018г.</t>
  </si>
  <si>
    <t>Приказ № 15/18 от 14.12.2018г.</t>
  </si>
  <si>
    <t>ДС №1 СП-12-18</t>
  </si>
  <si>
    <t>с возможной пролонгацией</t>
  </si>
  <si>
    <t>Приказ № 14/18 от 11.12.2018г.</t>
  </si>
  <si>
    <t>ДС № 2 СП-12-18</t>
  </si>
  <si>
    <t>№31807278204</t>
  </si>
  <si>
    <t>SBR003-180122286600004</t>
  </si>
  <si>
    <t>№4/2018 от 21.12.2017</t>
  </si>
  <si>
    <t>Приказ № 16/18 от 25.12.2018г.</t>
  </si>
  <si>
    <t xml:space="preserve">ООО"УМ-8" </t>
  </si>
  <si>
    <t xml:space="preserve"> СП 47-18 </t>
  </si>
  <si>
    <t>Экономия по закупкам на 2018г.</t>
  </si>
  <si>
    <t xml:space="preserve">План закупки товаров, работ, услуг на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</si>
</sst>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419]mmmm\ yyyy;@"/>
    <numFmt numFmtId="165" formatCode="_(* #,##0.00_);_(* \(#,##0.00\);_(* &quot;-&quot;??_);_(@_)"/>
    <numFmt numFmtId="171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3" fontId="0" fillId="0" borderId="4" xfId="4" applyFont="1" applyBorder="1" applyAlignment="1">
      <alignment horizontal="center" vertical="center"/>
    </xf>
    <xf numFmtId="43" fontId="0" fillId="0" borderId="5" xfId="4" applyFont="1" applyBorder="1" applyAlignment="1">
      <alignment horizontal="center" vertical="center"/>
    </xf>
    <xf numFmtId="43" fontId="0" fillId="0" borderId="6" xfId="4" applyFont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 wrapText="1"/>
    </xf>
    <xf numFmtId="171" fontId="4" fillId="4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7" xfId="3"/>
    <cellStyle name="Финансовый" xfId="4" builtinId="3"/>
    <cellStyle name="Финансов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" TargetMode="External"/><Relationship Id="rId2" Type="http://schemas.openxmlformats.org/officeDocument/2006/relationships/hyperlink" Target="http://utp.sberbank-ast.ru/" TargetMode="External"/><Relationship Id="rId1" Type="http://schemas.openxmlformats.org/officeDocument/2006/relationships/hyperlink" Target="http://utp.sberbank-ast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utp.sberbank-as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0"/>
  <sheetViews>
    <sheetView tabSelected="1" view="pageBreakPreview" topLeftCell="A13" zoomScale="70" zoomScaleNormal="90" zoomScaleSheetLayoutView="70" workbookViewId="0">
      <selection activeCell="B12" sqref="B12:AF12"/>
    </sheetView>
  </sheetViews>
  <sheetFormatPr defaultRowHeight="15" x14ac:dyDescent="0.25"/>
  <cols>
    <col min="1" max="1" width="5" customWidth="1"/>
    <col min="2" max="3" width="16.5703125" customWidth="1"/>
    <col min="4" max="4" width="37.42578125" customWidth="1"/>
    <col min="5" max="5" width="34.140625" customWidth="1"/>
    <col min="6" max="6" width="16.85546875" bestFit="1" customWidth="1"/>
    <col min="7" max="7" width="12.5703125" customWidth="1"/>
    <col min="8" max="8" width="19.7109375" customWidth="1"/>
    <col min="9" max="9" width="16.140625" customWidth="1"/>
    <col min="10" max="10" width="21.5703125" customWidth="1"/>
    <col min="11" max="11" width="19.5703125" customWidth="1"/>
    <col min="12" max="12" width="18.140625" customWidth="1"/>
    <col min="13" max="13" width="16.85546875" customWidth="1"/>
    <col min="14" max="14" width="28.85546875" customWidth="1"/>
    <col min="15" max="15" width="15.42578125" customWidth="1"/>
    <col min="16" max="16" width="26" customWidth="1"/>
    <col min="17" max="17" width="21.85546875" customWidth="1"/>
    <col min="18" max="18" width="23.42578125" customWidth="1"/>
    <col min="19" max="19" width="25.42578125" customWidth="1"/>
    <col min="20" max="23" width="17.85546875" customWidth="1"/>
    <col min="24" max="24" width="23.5703125" customWidth="1"/>
    <col min="25" max="25" width="17.7109375" customWidth="1"/>
    <col min="26" max="26" width="13.85546875" customWidth="1"/>
    <col min="27" max="27" width="14.85546875" customWidth="1"/>
    <col min="28" max="28" width="12" customWidth="1"/>
    <col min="29" max="29" width="11.5703125" customWidth="1"/>
    <col min="30" max="31" width="18.85546875" customWidth="1"/>
    <col min="32" max="32" width="35.85546875" customWidth="1"/>
  </cols>
  <sheetData>
    <row r="4" spans="1:32" ht="18.75" x14ac:dyDescent="0.25">
      <c r="D4" s="1" t="s">
        <v>107</v>
      </c>
    </row>
    <row r="5" spans="1:32" ht="19.5" thickBot="1" x14ac:dyDescent="0.3">
      <c r="E5" s="1"/>
    </row>
    <row r="6" spans="1:32" ht="77.25" customHeight="1" x14ac:dyDescent="0.25">
      <c r="A6" s="63" t="s">
        <v>0</v>
      </c>
      <c r="B6" s="61" t="s">
        <v>1</v>
      </c>
      <c r="C6" s="61" t="s">
        <v>2</v>
      </c>
      <c r="D6" s="61" t="s">
        <v>3</v>
      </c>
      <c r="E6" s="61" t="s">
        <v>4</v>
      </c>
      <c r="F6" s="60" t="s">
        <v>5</v>
      </c>
      <c r="G6" s="60"/>
      <c r="H6" s="61" t="s">
        <v>8</v>
      </c>
      <c r="I6" s="60" t="s">
        <v>9</v>
      </c>
      <c r="J6" s="60"/>
      <c r="K6" s="61" t="s">
        <v>48</v>
      </c>
      <c r="L6" s="60" t="s">
        <v>11</v>
      </c>
      <c r="M6" s="60"/>
      <c r="N6" s="61" t="s">
        <v>14</v>
      </c>
      <c r="O6" s="12" t="s">
        <v>15</v>
      </c>
      <c r="P6" s="36" t="s">
        <v>49</v>
      </c>
      <c r="Q6" s="39" t="s">
        <v>67</v>
      </c>
      <c r="R6" s="69" t="s">
        <v>50</v>
      </c>
      <c r="S6" s="70"/>
      <c r="T6" s="65" t="s">
        <v>55</v>
      </c>
      <c r="U6" s="65" t="s">
        <v>61</v>
      </c>
      <c r="V6" s="71" t="s">
        <v>60</v>
      </c>
      <c r="W6" s="69"/>
      <c r="X6" s="65" t="s">
        <v>56</v>
      </c>
      <c r="Y6" s="65" t="s">
        <v>57</v>
      </c>
      <c r="Z6" s="65" t="s">
        <v>58</v>
      </c>
      <c r="AA6" s="65" t="s">
        <v>83</v>
      </c>
      <c r="AB6" s="70" t="s">
        <v>59</v>
      </c>
      <c r="AC6" s="70"/>
      <c r="AD6" s="65" t="s">
        <v>64</v>
      </c>
      <c r="AE6" s="30" t="s">
        <v>65</v>
      </c>
      <c r="AF6" s="67" t="s">
        <v>63</v>
      </c>
    </row>
    <row r="7" spans="1:32" ht="90.75" customHeight="1" thickBot="1" x14ac:dyDescent="0.3">
      <c r="A7" s="64"/>
      <c r="B7" s="62"/>
      <c r="C7" s="62"/>
      <c r="D7" s="62"/>
      <c r="E7" s="62"/>
      <c r="F7" s="13" t="s">
        <v>6</v>
      </c>
      <c r="G7" s="13" t="s">
        <v>7</v>
      </c>
      <c r="H7" s="62"/>
      <c r="I7" s="13" t="s">
        <v>10</v>
      </c>
      <c r="J7" s="13" t="s">
        <v>7</v>
      </c>
      <c r="K7" s="62"/>
      <c r="L7" s="14" t="s">
        <v>12</v>
      </c>
      <c r="M7" s="14" t="s">
        <v>13</v>
      </c>
      <c r="N7" s="62"/>
      <c r="O7" s="15" t="s">
        <v>16</v>
      </c>
      <c r="P7" s="37" t="s">
        <v>87</v>
      </c>
      <c r="Q7" s="40" t="s">
        <v>51</v>
      </c>
      <c r="R7" s="40" t="s">
        <v>51</v>
      </c>
      <c r="S7" s="41" t="s">
        <v>52</v>
      </c>
      <c r="T7" s="66"/>
      <c r="U7" s="66"/>
      <c r="V7" s="42" t="s">
        <v>61</v>
      </c>
      <c r="W7" s="42" t="s">
        <v>62</v>
      </c>
      <c r="X7" s="66"/>
      <c r="Y7" s="66"/>
      <c r="Z7" s="66"/>
      <c r="AA7" s="66"/>
      <c r="AB7" s="41" t="s">
        <v>53</v>
      </c>
      <c r="AC7" s="41" t="s">
        <v>54</v>
      </c>
      <c r="AD7" s="66"/>
      <c r="AE7" s="14" t="s">
        <v>66</v>
      </c>
      <c r="AF7" s="68"/>
    </row>
    <row r="8" spans="1:32" ht="15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1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</row>
    <row r="9" spans="1:32" ht="5.25" customHeight="1" x14ac:dyDescent="0.25">
      <c r="A9" s="32"/>
      <c r="B9" s="33"/>
      <c r="C9" s="33"/>
      <c r="D9" s="33"/>
      <c r="E9" s="33"/>
      <c r="F9" s="33"/>
      <c r="G9" s="34"/>
      <c r="H9" s="34"/>
      <c r="I9" s="34"/>
      <c r="J9" s="34"/>
      <c r="K9" s="35"/>
      <c r="L9" s="35"/>
      <c r="M9" s="35"/>
      <c r="N9" s="33"/>
      <c r="O9" s="32"/>
    </row>
    <row r="10" spans="1:32" ht="29.25" customHeight="1" x14ac:dyDescent="0.25">
      <c r="A10" s="56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1" spans="1:32" ht="35.25" customHeight="1" x14ac:dyDescent="0.25">
      <c r="A11" s="10" t="s">
        <v>17</v>
      </c>
      <c r="B11" s="57" t="s">
        <v>18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</row>
    <row r="12" spans="1:32" ht="19.5" customHeight="1" x14ac:dyDescent="0.25">
      <c r="A12" s="9" t="s">
        <v>23</v>
      </c>
      <c r="B12" s="54" t="s">
        <v>24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</row>
    <row r="13" spans="1:32" ht="45" x14ac:dyDescent="0.25">
      <c r="A13" s="3">
        <v>1</v>
      </c>
      <c r="B13" s="2" t="s">
        <v>30</v>
      </c>
      <c r="C13" s="2" t="s">
        <v>30</v>
      </c>
      <c r="D13" s="2" t="s">
        <v>37</v>
      </c>
      <c r="E13" s="2" t="s">
        <v>25</v>
      </c>
      <c r="F13" s="5">
        <v>796</v>
      </c>
      <c r="G13" s="6" t="s">
        <v>28</v>
      </c>
      <c r="H13" s="6">
        <v>35</v>
      </c>
      <c r="I13" s="6">
        <v>46</v>
      </c>
      <c r="J13" s="6" t="s">
        <v>20</v>
      </c>
      <c r="K13" s="19">
        <v>135000</v>
      </c>
      <c r="L13" s="16">
        <v>43313</v>
      </c>
      <c r="M13" s="16">
        <v>43800</v>
      </c>
      <c r="N13" s="2" t="s">
        <v>41</v>
      </c>
      <c r="O13" s="3" t="s">
        <v>40</v>
      </c>
      <c r="P13" s="2" t="s">
        <v>89</v>
      </c>
      <c r="Q13" s="2" t="s">
        <v>68</v>
      </c>
      <c r="R13" s="3" t="s">
        <v>69</v>
      </c>
      <c r="S13" s="44" t="s">
        <v>70</v>
      </c>
      <c r="T13" s="43">
        <v>43354</v>
      </c>
      <c r="U13" s="45" t="s">
        <v>72</v>
      </c>
      <c r="V13" s="45" t="s">
        <v>71</v>
      </c>
      <c r="W13" s="45" t="s">
        <v>73</v>
      </c>
      <c r="X13" s="3" t="s">
        <v>74</v>
      </c>
      <c r="Y13" s="46">
        <v>93610.08</v>
      </c>
      <c r="Z13" s="43">
        <v>43385</v>
      </c>
      <c r="AA13" s="43" t="s">
        <v>84</v>
      </c>
      <c r="AB13" s="43">
        <v>43465</v>
      </c>
      <c r="AC13" s="43">
        <v>43402</v>
      </c>
      <c r="AD13" s="3" t="s">
        <v>71</v>
      </c>
      <c r="AE13" s="3" t="s">
        <v>22</v>
      </c>
      <c r="AF13" s="45"/>
    </row>
    <row r="14" spans="1:32" ht="60" x14ac:dyDescent="0.25">
      <c r="A14" s="3">
        <v>2</v>
      </c>
      <c r="B14" s="4" t="s">
        <v>42</v>
      </c>
      <c r="C14" s="4" t="s">
        <v>43</v>
      </c>
      <c r="D14" s="2" t="s">
        <v>35</v>
      </c>
      <c r="E14" s="2" t="s">
        <v>25</v>
      </c>
      <c r="F14" s="4">
        <v>642</v>
      </c>
      <c r="G14" s="4" t="s">
        <v>19</v>
      </c>
      <c r="H14" s="4">
        <v>1</v>
      </c>
      <c r="I14" s="4">
        <v>46</v>
      </c>
      <c r="J14" s="4" t="s">
        <v>20</v>
      </c>
      <c r="K14" s="22">
        <v>710000</v>
      </c>
      <c r="L14" s="16">
        <v>43313</v>
      </c>
      <c r="M14" s="16">
        <v>43709</v>
      </c>
      <c r="N14" s="2" t="s">
        <v>21</v>
      </c>
      <c r="O14" s="3" t="s">
        <v>22</v>
      </c>
      <c r="P14" s="2" t="s">
        <v>75</v>
      </c>
      <c r="Q14" s="2" t="s">
        <v>71</v>
      </c>
      <c r="R14" s="2" t="s">
        <v>71</v>
      </c>
      <c r="S14" s="2" t="s">
        <v>71</v>
      </c>
      <c r="T14" s="2" t="s">
        <v>71</v>
      </c>
      <c r="U14" s="2" t="s">
        <v>71</v>
      </c>
      <c r="V14" s="45" t="s">
        <v>71</v>
      </c>
      <c r="W14" s="45" t="s">
        <v>76</v>
      </c>
      <c r="X14" s="3" t="s">
        <v>77</v>
      </c>
      <c r="Y14" s="46">
        <v>624000</v>
      </c>
      <c r="Z14" s="43">
        <v>43343</v>
      </c>
      <c r="AA14" s="43" t="s">
        <v>85</v>
      </c>
      <c r="AB14" s="43">
        <v>43709</v>
      </c>
      <c r="AC14" s="38"/>
      <c r="AD14" s="38"/>
      <c r="AE14" s="38"/>
      <c r="AF14" s="38"/>
    </row>
    <row r="15" spans="1:32" ht="28.5" customHeight="1" x14ac:dyDescent="0.25">
      <c r="A15" s="50" t="s">
        <v>27</v>
      </c>
      <c r="B15" s="50"/>
      <c r="C15" s="50"/>
      <c r="D15" s="50"/>
      <c r="E15" s="50"/>
      <c r="F15" s="20">
        <v>2</v>
      </c>
      <c r="G15" s="51" t="s">
        <v>34</v>
      </c>
      <c r="H15" s="52"/>
      <c r="I15" s="52"/>
      <c r="J15" s="53"/>
      <c r="K15" s="88">
        <f>K13+K14</f>
        <v>845000</v>
      </c>
      <c r="L15" s="8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8">
        <f>Y13+Y14</f>
        <v>717610.08</v>
      </c>
      <c r="Z15" s="8"/>
      <c r="AA15" s="8"/>
      <c r="AB15" s="8"/>
      <c r="AC15" s="8"/>
      <c r="AD15" s="8"/>
      <c r="AE15" s="8"/>
      <c r="AF15" s="87"/>
    </row>
    <row r="16" spans="1:32" ht="29.25" customHeight="1" x14ac:dyDescent="0.25">
      <c r="A16" s="56" t="s">
        <v>32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</row>
    <row r="17" spans="1:32" ht="35.25" customHeight="1" x14ac:dyDescent="0.25">
      <c r="A17" s="10" t="s">
        <v>17</v>
      </c>
      <c r="B17" s="57" t="s">
        <v>18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ht="19.5" customHeight="1" x14ac:dyDescent="0.25">
      <c r="A18" s="9" t="s">
        <v>23</v>
      </c>
      <c r="B18" s="58" t="s">
        <v>24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ht="63.75" customHeight="1" x14ac:dyDescent="0.25">
      <c r="A19" s="7">
        <v>1</v>
      </c>
      <c r="B19" s="5" t="s">
        <v>44</v>
      </c>
      <c r="C19" s="5" t="s">
        <v>45</v>
      </c>
      <c r="D19" s="5" t="s">
        <v>38</v>
      </c>
      <c r="E19" s="5" t="s">
        <v>25</v>
      </c>
      <c r="F19" s="5">
        <v>916</v>
      </c>
      <c r="G19" s="5" t="s">
        <v>29</v>
      </c>
      <c r="H19" s="6">
        <v>1</v>
      </c>
      <c r="I19" s="6">
        <v>46</v>
      </c>
      <c r="J19" s="6" t="s">
        <v>20</v>
      </c>
      <c r="K19" s="24">
        <v>750000</v>
      </c>
      <c r="L19" s="23">
        <v>43374</v>
      </c>
      <c r="M19" s="23">
        <v>43465</v>
      </c>
      <c r="N19" s="5" t="s">
        <v>26</v>
      </c>
      <c r="O19" s="47" t="s">
        <v>40</v>
      </c>
      <c r="P19" s="3" t="s">
        <v>89</v>
      </c>
      <c r="Q19" s="3" t="s">
        <v>78</v>
      </c>
      <c r="R19" s="3" t="s">
        <v>79</v>
      </c>
      <c r="S19" s="44" t="s">
        <v>70</v>
      </c>
      <c r="T19" s="43">
        <v>43405</v>
      </c>
      <c r="U19" s="45" t="s">
        <v>80</v>
      </c>
      <c r="V19" s="45" t="s">
        <v>71</v>
      </c>
      <c r="W19" s="45" t="s">
        <v>81</v>
      </c>
      <c r="X19" s="3" t="s">
        <v>82</v>
      </c>
      <c r="Y19" s="46">
        <v>750000</v>
      </c>
      <c r="Z19" s="43">
        <v>43426</v>
      </c>
      <c r="AA19" s="43" t="s">
        <v>86</v>
      </c>
      <c r="AB19" s="43">
        <v>43496</v>
      </c>
      <c r="AC19" s="3"/>
      <c r="AD19" s="3"/>
      <c r="AE19" s="45"/>
      <c r="AF19" s="45" t="s">
        <v>88</v>
      </c>
    </row>
    <row r="20" spans="1:32" ht="90" customHeight="1" x14ac:dyDescent="0.25">
      <c r="A20" s="3">
        <v>2</v>
      </c>
      <c r="B20" s="4" t="s">
        <v>42</v>
      </c>
      <c r="C20" s="4" t="s">
        <v>43</v>
      </c>
      <c r="D20" s="2" t="s">
        <v>36</v>
      </c>
      <c r="E20" s="2" t="s">
        <v>25</v>
      </c>
      <c r="F20" s="4">
        <v>642</v>
      </c>
      <c r="G20" s="4" t="s">
        <v>19</v>
      </c>
      <c r="H20" s="4">
        <v>1</v>
      </c>
      <c r="I20" s="4">
        <v>46</v>
      </c>
      <c r="J20" s="4" t="s">
        <v>20</v>
      </c>
      <c r="K20" s="24">
        <v>720000</v>
      </c>
      <c r="L20" s="16">
        <v>43405</v>
      </c>
      <c r="M20" s="16">
        <v>43771</v>
      </c>
      <c r="N20" s="2" t="s">
        <v>26</v>
      </c>
      <c r="O20" s="48" t="s">
        <v>40</v>
      </c>
      <c r="P20" s="3" t="s">
        <v>89</v>
      </c>
      <c r="Q20" s="3" t="s">
        <v>90</v>
      </c>
      <c r="R20" s="3" t="s">
        <v>91</v>
      </c>
      <c r="S20" s="44" t="s">
        <v>70</v>
      </c>
      <c r="T20" s="43">
        <v>43447</v>
      </c>
      <c r="U20" s="45" t="s">
        <v>92</v>
      </c>
      <c r="V20" s="45" t="s">
        <v>71</v>
      </c>
      <c r="W20" s="45" t="s">
        <v>95</v>
      </c>
      <c r="X20" s="3" t="s">
        <v>77</v>
      </c>
      <c r="Y20" s="46">
        <v>528000</v>
      </c>
      <c r="Z20" s="43">
        <v>43460</v>
      </c>
      <c r="AA20" s="43" t="s">
        <v>93</v>
      </c>
      <c r="AB20" s="43">
        <v>43830</v>
      </c>
      <c r="AC20" s="3"/>
      <c r="AD20" s="3"/>
      <c r="AE20" s="3"/>
      <c r="AF20" s="3" t="s">
        <v>97</v>
      </c>
    </row>
    <row r="21" spans="1:32" ht="90" customHeight="1" x14ac:dyDescent="0.25">
      <c r="A21" s="3">
        <v>3</v>
      </c>
      <c r="B21" s="4" t="s">
        <v>42</v>
      </c>
      <c r="C21" s="4" t="s">
        <v>43</v>
      </c>
      <c r="D21" s="2" t="s">
        <v>46</v>
      </c>
      <c r="E21" s="2" t="s">
        <v>25</v>
      </c>
      <c r="F21" s="4">
        <v>642</v>
      </c>
      <c r="G21" s="4" t="s">
        <v>19</v>
      </c>
      <c r="H21" s="4">
        <v>1</v>
      </c>
      <c r="I21" s="4">
        <v>46</v>
      </c>
      <c r="J21" s="4" t="s">
        <v>20</v>
      </c>
      <c r="K21" s="24">
        <v>601226.04</v>
      </c>
      <c r="L21" s="16">
        <v>43435</v>
      </c>
      <c r="M21" s="16">
        <v>43800</v>
      </c>
      <c r="N21" s="2" t="s">
        <v>21</v>
      </c>
      <c r="O21" s="48" t="s">
        <v>22</v>
      </c>
      <c r="P21" s="2" t="s">
        <v>75</v>
      </c>
      <c r="Q21" s="2" t="s">
        <v>71</v>
      </c>
      <c r="R21" s="2" t="s">
        <v>71</v>
      </c>
      <c r="S21" s="2" t="s">
        <v>71</v>
      </c>
      <c r="T21" s="2" t="s">
        <v>71</v>
      </c>
      <c r="U21" s="2" t="s">
        <v>71</v>
      </c>
      <c r="V21" s="45" t="s">
        <v>71</v>
      </c>
      <c r="W21" s="45" t="s">
        <v>94</v>
      </c>
      <c r="X21" s="3" t="s">
        <v>77</v>
      </c>
      <c r="Y21" s="46">
        <v>601226.04</v>
      </c>
      <c r="Z21" s="43">
        <v>43433</v>
      </c>
      <c r="AA21" s="3" t="s">
        <v>96</v>
      </c>
      <c r="AB21" s="43">
        <v>43799</v>
      </c>
      <c r="AC21" s="3"/>
      <c r="AD21" s="3"/>
      <c r="AE21" s="3"/>
      <c r="AF21" s="3" t="s">
        <v>97</v>
      </c>
    </row>
    <row r="22" spans="1:32" ht="80.25" customHeight="1" x14ac:dyDescent="0.25">
      <c r="A22" s="25">
        <v>4</v>
      </c>
      <c r="B22" s="26" t="s">
        <v>42</v>
      </c>
      <c r="C22" s="26" t="s">
        <v>43</v>
      </c>
      <c r="D22" s="27" t="s">
        <v>47</v>
      </c>
      <c r="E22" s="27" t="s">
        <v>25</v>
      </c>
      <c r="F22" s="26">
        <v>642</v>
      </c>
      <c r="G22" s="26" t="s">
        <v>19</v>
      </c>
      <c r="H22" s="26">
        <v>1</v>
      </c>
      <c r="I22" s="26">
        <v>46</v>
      </c>
      <c r="J22" s="26" t="s">
        <v>20</v>
      </c>
      <c r="K22" s="29">
        <v>840000</v>
      </c>
      <c r="L22" s="28">
        <v>43435</v>
      </c>
      <c r="M22" s="28">
        <v>43800</v>
      </c>
      <c r="N22" s="27" t="s">
        <v>21</v>
      </c>
      <c r="O22" s="49" t="s">
        <v>22</v>
      </c>
      <c r="P22" s="2" t="s">
        <v>75</v>
      </c>
      <c r="Q22" s="2" t="s">
        <v>71</v>
      </c>
      <c r="R22" s="2" t="s">
        <v>71</v>
      </c>
      <c r="S22" s="2" t="s">
        <v>71</v>
      </c>
      <c r="T22" s="2" t="s">
        <v>71</v>
      </c>
      <c r="U22" s="2" t="s">
        <v>71</v>
      </c>
      <c r="V22" s="45" t="s">
        <v>71</v>
      </c>
      <c r="W22" s="45" t="s">
        <v>98</v>
      </c>
      <c r="X22" s="3" t="s">
        <v>77</v>
      </c>
      <c r="Y22" s="46">
        <v>840000</v>
      </c>
      <c r="Z22" s="43">
        <v>43455</v>
      </c>
      <c r="AA22" s="3" t="s">
        <v>99</v>
      </c>
      <c r="AB22" s="43">
        <v>43819</v>
      </c>
      <c r="AC22" s="3"/>
      <c r="AD22" s="3"/>
      <c r="AE22" s="3"/>
      <c r="AF22" s="3"/>
    </row>
    <row r="23" spans="1:32" ht="60" x14ac:dyDescent="0.25">
      <c r="A23" s="3">
        <v>5</v>
      </c>
      <c r="B23" s="4" t="s">
        <v>42</v>
      </c>
      <c r="C23" s="4" t="s">
        <v>43</v>
      </c>
      <c r="D23" s="2" t="s">
        <v>39</v>
      </c>
      <c r="E23" s="2" t="s">
        <v>25</v>
      </c>
      <c r="F23" s="4">
        <v>642</v>
      </c>
      <c r="G23" s="4" t="s">
        <v>19</v>
      </c>
      <c r="H23" s="4">
        <v>1</v>
      </c>
      <c r="I23" s="4">
        <v>46</v>
      </c>
      <c r="J23" s="4" t="s">
        <v>20</v>
      </c>
      <c r="K23" s="24">
        <v>1450000</v>
      </c>
      <c r="L23" s="16">
        <v>43435</v>
      </c>
      <c r="M23" s="16">
        <v>43800</v>
      </c>
      <c r="N23" s="2" t="s">
        <v>26</v>
      </c>
      <c r="O23" s="48" t="s">
        <v>40</v>
      </c>
      <c r="P23" s="3" t="s">
        <v>89</v>
      </c>
      <c r="Q23" s="3" t="s">
        <v>100</v>
      </c>
      <c r="R23" s="3" t="s">
        <v>101</v>
      </c>
      <c r="S23" s="44" t="s">
        <v>70</v>
      </c>
      <c r="T23" s="43">
        <v>43455</v>
      </c>
      <c r="U23" s="45" t="s">
        <v>102</v>
      </c>
      <c r="V23" s="3" t="s">
        <v>71</v>
      </c>
      <c r="W23" s="45" t="s">
        <v>103</v>
      </c>
      <c r="X23" s="3" t="s">
        <v>104</v>
      </c>
      <c r="Y23" s="46">
        <v>1068000</v>
      </c>
      <c r="Z23" s="43">
        <v>43462</v>
      </c>
      <c r="AA23" s="3" t="s">
        <v>105</v>
      </c>
      <c r="AB23" s="43">
        <v>43830</v>
      </c>
      <c r="AC23" s="3"/>
      <c r="AD23" s="3"/>
      <c r="AE23" s="3"/>
      <c r="AF23" s="3" t="s">
        <v>97</v>
      </c>
    </row>
    <row r="24" spans="1:32" x14ac:dyDescent="0.25">
      <c r="A24" s="3"/>
      <c r="B24" s="2"/>
      <c r="C24" s="4"/>
      <c r="D24" s="2"/>
      <c r="E24" s="5"/>
      <c r="F24" s="4"/>
      <c r="G24" s="4"/>
      <c r="H24" s="4"/>
      <c r="I24" s="4"/>
      <c r="J24" s="4"/>
      <c r="K24" s="19"/>
      <c r="L24" s="16"/>
      <c r="M24" s="16"/>
      <c r="N24" s="2"/>
      <c r="O24" s="4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8.5" customHeight="1" x14ac:dyDescent="0.25">
      <c r="A25" s="50" t="s">
        <v>27</v>
      </c>
      <c r="B25" s="50"/>
      <c r="C25" s="50"/>
      <c r="D25" s="50"/>
      <c r="E25" s="50"/>
      <c r="F25" s="17">
        <f>A23</f>
        <v>5</v>
      </c>
      <c r="G25" s="51" t="s">
        <v>34</v>
      </c>
      <c r="H25" s="52"/>
      <c r="I25" s="52"/>
      <c r="J25" s="53"/>
      <c r="K25" s="89">
        <f>SUM(K19:K24)</f>
        <v>4361226.04</v>
      </c>
      <c r="L25" s="8"/>
      <c r="M25" s="8"/>
      <c r="N25" s="8"/>
      <c r="O25" s="8"/>
      <c r="P25" s="3"/>
      <c r="Q25" s="3"/>
      <c r="R25" s="3"/>
      <c r="S25" s="3"/>
      <c r="T25" s="3"/>
      <c r="U25" s="3"/>
      <c r="V25" s="3"/>
      <c r="W25" s="3"/>
      <c r="X25" s="3"/>
      <c r="Y25" s="89">
        <f>SUM(Y19:Y24)</f>
        <v>3787226.04</v>
      </c>
      <c r="Z25" s="3"/>
      <c r="AA25" s="3"/>
      <c r="AB25" s="3"/>
      <c r="AC25" s="3"/>
      <c r="AD25" s="3"/>
      <c r="AE25" s="3"/>
      <c r="AF25" s="3"/>
    </row>
    <row r="26" spans="1:32" ht="29.25" customHeight="1" x14ac:dyDescent="0.25">
      <c r="A26" s="78" t="s">
        <v>33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80"/>
    </row>
    <row r="27" spans="1:32" ht="35.25" customHeight="1" x14ac:dyDescent="0.25">
      <c r="A27" s="18" t="s">
        <v>17</v>
      </c>
      <c r="B27" s="75" t="s">
        <v>18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7"/>
    </row>
    <row r="28" spans="1:32" ht="19.5" x14ac:dyDescent="0.25">
      <c r="A28" s="9" t="s">
        <v>23</v>
      </c>
      <c r="B28" s="54" t="s">
        <v>24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4"/>
    </row>
    <row r="29" spans="1:32" ht="28.5" customHeight="1" x14ac:dyDescent="0.25">
      <c r="A29" s="50" t="s">
        <v>27</v>
      </c>
      <c r="B29" s="50"/>
      <c r="C29" s="50"/>
      <c r="D29" s="50"/>
      <c r="E29" s="50"/>
      <c r="F29" s="21">
        <f>F15+F25</f>
        <v>7</v>
      </c>
      <c r="G29" s="51" t="s">
        <v>34</v>
      </c>
      <c r="H29" s="52"/>
      <c r="I29" s="52"/>
      <c r="J29" s="53"/>
      <c r="K29" s="31">
        <f>K15+K25</f>
        <v>5206226.04</v>
      </c>
      <c r="L29" s="84">
        <v>1</v>
      </c>
      <c r="M29" s="8"/>
      <c r="N29" s="8"/>
      <c r="O29" s="8"/>
      <c r="P29" s="72"/>
      <c r="Q29" s="73"/>
      <c r="R29" s="73"/>
      <c r="S29" s="73"/>
      <c r="T29" s="73"/>
      <c r="U29" s="73"/>
      <c r="V29" s="73"/>
      <c r="W29" s="73"/>
      <c r="X29" s="74"/>
      <c r="Y29" s="31">
        <f>Y23+Y22+Y21+Y20+Y19+Y14+Y13</f>
        <v>4504836.12</v>
      </c>
      <c r="Z29" s="72"/>
      <c r="AA29" s="73"/>
      <c r="AB29" s="73"/>
      <c r="AC29" s="73"/>
      <c r="AD29" s="73"/>
      <c r="AE29" s="73"/>
      <c r="AF29" s="74"/>
    </row>
    <row r="30" spans="1:32" ht="35.25" customHeight="1" x14ac:dyDescent="0.25">
      <c r="A30" s="50" t="s">
        <v>106</v>
      </c>
      <c r="B30" s="50"/>
      <c r="C30" s="50"/>
      <c r="D30" s="50"/>
      <c r="E30" s="50"/>
      <c r="F30" s="38"/>
      <c r="G30" s="51" t="s">
        <v>34</v>
      </c>
      <c r="H30" s="52"/>
      <c r="I30" s="52"/>
      <c r="J30" s="53"/>
      <c r="K30" s="31">
        <f>K29-Y29</f>
        <v>701389.91999999993</v>
      </c>
      <c r="L30" s="85">
        <f>K30/K29</f>
        <v>0.13472137295060663</v>
      </c>
      <c r="M30" s="84"/>
      <c r="N30" s="84"/>
      <c r="O30" s="84"/>
      <c r="P30" s="81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3"/>
    </row>
  </sheetData>
  <autoFilter ref="A8:O8"/>
  <mergeCells count="43">
    <mergeCell ref="P29:X29"/>
    <mergeCell ref="Z29:AF29"/>
    <mergeCell ref="A30:E30"/>
    <mergeCell ref="B27:AF27"/>
    <mergeCell ref="A26:AF26"/>
    <mergeCell ref="G30:J30"/>
    <mergeCell ref="P30:AF30"/>
    <mergeCell ref="P28:AF28"/>
    <mergeCell ref="AD6:AD7"/>
    <mergeCell ref="AF6:AF7"/>
    <mergeCell ref="A10:AF10"/>
    <mergeCell ref="B11:AF11"/>
    <mergeCell ref="B12:AF12"/>
    <mergeCell ref="U6:U7"/>
    <mergeCell ref="AA6:AA7"/>
    <mergeCell ref="R6:S6"/>
    <mergeCell ref="T6:T7"/>
    <mergeCell ref="X6:X7"/>
    <mergeCell ref="Y6:Y7"/>
    <mergeCell ref="Z6:Z7"/>
    <mergeCell ref="AB6:AC6"/>
    <mergeCell ref="V6:W6"/>
    <mergeCell ref="H6:H7"/>
    <mergeCell ref="A16:AF16"/>
    <mergeCell ref="B17:AF17"/>
    <mergeCell ref="B18:AF18"/>
    <mergeCell ref="I6:J6"/>
    <mergeCell ref="K6:K7"/>
    <mergeCell ref="L6:M6"/>
    <mergeCell ref="N6:N7"/>
    <mergeCell ref="A15:E15"/>
    <mergeCell ref="G15:J15"/>
    <mergeCell ref="A6:A7"/>
    <mergeCell ref="B6:B7"/>
    <mergeCell ref="C6:C7"/>
    <mergeCell ref="D6:D7"/>
    <mergeCell ref="E6:E7"/>
    <mergeCell ref="F6:G6"/>
    <mergeCell ref="A29:E29"/>
    <mergeCell ref="G29:J29"/>
    <mergeCell ref="A25:E25"/>
    <mergeCell ref="G25:J25"/>
    <mergeCell ref="B28:O28"/>
  </mergeCells>
  <hyperlinks>
    <hyperlink ref="S13" r:id="rId1"/>
    <hyperlink ref="S19" r:id="rId2"/>
    <hyperlink ref="S20" r:id="rId3"/>
    <hyperlink ref="S23" r:id="rId4"/>
  </hyperlinks>
  <pageMargins left="0.23622047244094491" right="0.23622047244094491" top="0.55118110236220474" bottom="0.55118110236220474" header="0.31496062992125984" footer="0.31496062992125984"/>
  <pageSetup paperSize="9" scale="22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общий</vt:lpstr>
      <vt:lpstr>'2018 общий'!Область_печати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Корнейчук Анна</dc:creator>
  <cp:lastModifiedBy>Кретова Вера</cp:lastModifiedBy>
  <cp:lastPrinted>2018-11-22T10:48:33Z</cp:lastPrinted>
  <dcterms:created xsi:type="dcterms:W3CDTF">2017-08-25T09:14:10Z</dcterms:created>
  <dcterms:modified xsi:type="dcterms:W3CDTF">2019-01-16T14:58:12Z</dcterms:modified>
</cp:coreProperties>
</file>