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.5" sheetId="2" r:id="rId1"/>
  </sheets>
  <externalReferences>
    <externalReference r:id="rId2"/>
  </externalReferences>
  <definedNames>
    <definedName name="god">[1]Титульный!$F$10</definedName>
    <definedName name="_xlnm.Print_Area" localSheetId="0">Прил.5!$A$1:$M$40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" l="1"/>
  <c r="L18" i="2"/>
  <c r="H19" i="2"/>
  <c r="H15" i="2" s="1"/>
  <c r="H40" i="2" s="1"/>
  <c r="J19" i="2"/>
  <c r="H20" i="2"/>
  <c r="J21" i="2"/>
  <c r="J25" i="2"/>
  <c r="L27" i="2"/>
  <c r="L25" i="2" s="1"/>
  <c r="L21" i="2" s="1"/>
  <c r="L28" i="2"/>
  <c r="L29" i="2"/>
  <c r="L31" i="2"/>
  <c r="L32" i="2"/>
  <c r="J33" i="2"/>
  <c r="L37" i="2"/>
  <c r="L33" i="2" s="1"/>
  <c r="L38" i="2"/>
  <c r="J15" i="2" l="1"/>
  <c r="J40" i="2" s="1"/>
  <c r="L19" i="2"/>
  <c r="J20" i="2"/>
  <c r="L20" i="2" l="1"/>
  <c r="L15" i="2" s="1"/>
  <c r="L40" i="2" s="1"/>
</calcChain>
</file>

<file path=xl/sharedStrings.xml><?xml version="1.0" encoding="utf-8"?>
<sst xmlns="http://schemas.openxmlformats.org/spreadsheetml/2006/main" count="39" uniqueCount="38">
  <si>
    <t xml:space="preserve">Выпадающие доходы (экономия средств)
Итого (размер необходимой валовой выручки)
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</si>
  <si>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</si>
  <si>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денежные выплаты социального характера (по коллективному договору)</t>
  </si>
  <si>
    <t>прочие обоснованные расходы</t>
  </si>
  <si>
    <t>процент за пользование кредитом</t>
  </si>
  <si>
    <t>расходы на услуги банков</t>
  </si>
  <si>
    <t>в том числе:</t>
  </si>
  <si>
    <t>внереализационные расходы - всего</t>
  </si>
  <si>
    <t>другие прочие расходы, связанные с производством и реализацией</t>
  </si>
  <si>
    <t>плата за аренду имущества</t>
  </si>
  <si>
    <t>расходы на информационное обслуживание, консультационные и юридические услуги</t>
  </si>
  <si>
    <t>расходы на охрану и пожарную безопасность</t>
  </si>
  <si>
    <t>услуги связи</t>
  </si>
  <si>
    <t>работы и услуги непроизводственного характера - всего, в том числе:</t>
  </si>
  <si>
    <t>налоги и сборы, уменьшающие налогооблагаемую базу на прибыль организаций</t>
  </si>
  <si>
    <t>работы и услуги производственного характера</t>
  </si>
  <si>
    <t>из них:</t>
  </si>
  <si>
    <t>прочие расходы - всего</t>
  </si>
  <si>
    <t>отчисления на страховые взносы</t>
  </si>
  <si>
    <t>оплата труда</t>
  </si>
  <si>
    <t>энергия на хозяйственные нужды</t>
  </si>
  <si>
    <t>вспомогательные материалы</t>
  </si>
  <si>
    <t>Расходы на выполнение мероприятий по технологическому присоединению - всего</t>
  </si>
  <si>
    <t>Плановые показатели на следующий период (2020)</t>
  </si>
  <si>
    <t>Ожидаемые данные за текущий период (2019)</t>
  </si>
  <si>
    <t>Ожидаемые данные за текущий период (2018)</t>
  </si>
  <si>
    <t>Показатели</t>
  </si>
  <si>
    <t>№ пп</t>
  </si>
  <si>
    <t>(тыс.рублей)</t>
  </si>
  <si>
    <t>Расчет необходимой валовой выручки сетевой организации на технологическое присоединение</t>
  </si>
  <si>
    <t>утв. постановлением Правительства РФ от 21 января 2004 г. № 24</t>
  </si>
  <si>
    <t>и розничных рынков электрической энергии</t>
  </si>
  <si>
    <t>к стандартам раскрытия информации субъектами оптового</t>
  </si>
  <si>
    <t>Приложение N 5</t>
  </si>
  <si>
    <t>Форма № 16</t>
  </si>
  <si>
    <t>К Приложению № 1</t>
  </si>
  <si>
    <t>К Приказу ООО «Самолет-Прогресс»</t>
  </si>
  <si>
    <t>от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</si>
</sst>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3" tint="0.39997558519241921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164" fontId="2" fillId="0" borderId="0" xfId="2" applyFont="1"/>
    <xf numFmtId="0" fontId="3" fillId="0" borderId="0" xfId="1" applyFont="1"/>
    <xf numFmtId="164" fontId="3" fillId="0" borderId="0" xfId="2" applyFont="1"/>
    <xf numFmtId="0" fontId="4" fillId="0" borderId="1" xfId="1" applyFont="1" applyBorder="1" applyAlignment="1">
      <alignment horizontal="center" vertical="center"/>
    </xf>
    <xf numFmtId="0" fontId="2" fillId="2" borderId="0" xfId="1" applyFont="1" applyFill="1"/>
    <xf numFmtId="0" fontId="3" fillId="2" borderId="0" xfId="1" applyFont="1" applyFill="1"/>
    <xf numFmtId="0" fontId="4" fillId="0" borderId="1" xfId="1" applyFont="1" applyBorder="1"/>
    <xf numFmtId="164" fontId="4" fillId="0" borderId="0" xfId="2" applyFont="1"/>
    <xf numFmtId="0" fontId="4" fillId="0" borderId="0" xfId="1" applyFont="1"/>
    <xf numFmtId="0" fontId="6" fillId="0" borderId="0" xfId="1" applyFont="1" applyAlignment="1">
      <alignment horizontal="center"/>
    </xf>
    <xf numFmtId="164" fontId="7" fillId="0" borderId="0" xfId="2" applyFont="1"/>
    <xf numFmtId="0" fontId="7" fillId="0" borderId="0" xfId="1" applyFont="1"/>
    <xf numFmtId="0" fontId="9" fillId="0" borderId="0" xfId="0" applyFont="1" applyAlignment="1">
      <alignment vertical="center"/>
    </xf>
    <xf numFmtId="164" fontId="4" fillId="2" borderId="3" xfId="2" applyFont="1" applyFill="1" applyBorder="1" applyAlignment="1">
      <alignment horizontal="center" wrapText="1"/>
    </xf>
    <xf numFmtId="164" fontId="4" fillId="2" borderId="2" xfId="2" applyFont="1" applyFill="1" applyBorder="1" applyAlignment="1">
      <alignment horizontal="center" wrapText="1"/>
    </xf>
    <xf numFmtId="164" fontId="5" fillId="2" borderId="3" xfId="2" applyFont="1" applyFill="1" applyBorder="1" applyAlignment="1">
      <alignment wrapText="1"/>
    </xf>
    <xf numFmtId="164" fontId="5" fillId="2" borderId="2" xfId="2" applyFont="1" applyFill="1" applyBorder="1" applyAlignment="1">
      <alignment wrapText="1"/>
    </xf>
    <xf numFmtId="0" fontId="5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164" fontId="5" fillId="2" borderId="1" xfId="2" applyFont="1" applyFill="1" applyBorder="1" applyAlignment="1">
      <alignment wrapText="1"/>
    </xf>
    <xf numFmtId="164" fontId="4" fillId="2" borderId="1" xfId="2" applyFont="1" applyFill="1" applyBorder="1" applyAlignment="1">
      <alignment wrapText="1"/>
    </xf>
    <xf numFmtId="164" fontId="5" fillId="2" borderId="7" xfId="2" applyFont="1" applyFill="1" applyBorder="1" applyAlignment="1">
      <alignment horizontal="right" wrapText="1"/>
    </xf>
    <xf numFmtId="164" fontId="5" fillId="2" borderId="6" xfId="2" applyFont="1" applyFill="1" applyBorder="1" applyAlignment="1">
      <alignment horizontal="right" wrapText="1"/>
    </xf>
    <xf numFmtId="164" fontId="5" fillId="2" borderId="5" xfId="2" applyFont="1" applyFill="1" applyBorder="1" applyAlignment="1">
      <alignment horizontal="right" wrapText="1"/>
    </xf>
    <xf numFmtId="164" fontId="5" fillId="2" borderId="4" xfId="2" applyFont="1" applyFill="1" applyBorder="1" applyAlignment="1">
      <alignment horizontal="right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164" fontId="5" fillId="0" borderId="1" xfId="2" applyFont="1" applyBorder="1" applyAlignment="1">
      <alignment wrapText="1"/>
    </xf>
    <xf numFmtId="164" fontId="4" fillId="0" borderId="1" xfId="2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right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right"/>
    </xf>
    <xf numFmtId="0" fontId="7" fillId="0" borderId="0" xfId="1" applyFont="1" applyAlignment="1"/>
    <xf numFmtId="0" fontId="6" fillId="0" borderId="0" xfId="1" applyFont="1" applyAlignment="1">
      <alignment horizontal="center" wrapText="1"/>
    </xf>
    <xf numFmtId="0" fontId="4" fillId="0" borderId="0" xfId="1" applyFont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cet\&#1086;&#1073;&#1097;&#1080;&#1077;%20&#1076;&#1086;&#1082;&#1091;&#1084;&#1077;&#1085;&#1090;&#1099;\ENERGY.KTL.NET.PLAN.1.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modInstruction"/>
      <sheetName val="Титульный"/>
      <sheetName val="Форма 3.1"/>
      <sheetName val="Форма 3.1 (L)"/>
      <sheetName val="F_3_1"/>
      <sheetName val="П1.30"/>
      <sheetName val="П1.4"/>
      <sheetName val="П1.5"/>
      <sheetName val="Прямые договоры с потребителями"/>
      <sheetName val="Договоры взаиморасчёта"/>
      <sheetName val="Комментарии"/>
      <sheetName val="Проверка"/>
      <sheetName val="modPass"/>
      <sheetName val="modCommonProv"/>
      <sheetName val="modProv"/>
      <sheetName val="modProvGeneralProc"/>
      <sheetName val="tech"/>
      <sheetName val="modSheetTitle"/>
      <sheetName val="TECHSHEET"/>
      <sheetName val="modInfo"/>
      <sheetName val="modCommandButton"/>
      <sheetName val="modUpdTemplMain"/>
      <sheetName val="modCommonProcedures"/>
      <sheetName val="modfrmCheckUpdates"/>
      <sheetName val="modfrmUpdateIsInProgress"/>
      <sheetName val="REESTR_ORG"/>
      <sheetName val="modP1_30"/>
      <sheetName val="modfrmReestr"/>
      <sheetName val="modAuthorizationUtilities"/>
      <sheetName val="AUTHORIZATION"/>
      <sheetName val="modfrmCheckInIsInProgress"/>
      <sheetName val="modOrgData"/>
    </sheetNames>
    <sheetDataSet>
      <sheetData sheetId="0"/>
      <sheetData sheetId="1"/>
      <sheetData sheetId="2"/>
      <sheetData sheetId="3"/>
      <sheetData sheetId="4">
        <row r="10">
          <cell r="F10">
            <v>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="60" zoomScaleNormal="115" workbookViewId="0">
      <selection activeCell="K4" sqref="K4"/>
    </sheetView>
  </sheetViews>
  <sheetFormatPr defaultRowHeight="14.25" x14ac:dyDescent="0.2"/>
  <cols>
    <col min="1" max="1" width="5.5703125" style="1" customWidth="1"/>
    <col min="2" max="6" width="9.140625" style="1"/>
    <col min="7" max="7" width="0.85546875" style="1" customWidth="1"/>
    <col min="8" max="8" width="12.140625" style="2" customWidth="1"/>
    <col min="9" max="9" width="12.7109375" style="2" customWidth="1"/>
    <col min="10" max="10" width="15.42578125" style="2" customWidth="1"/>
    <col min="11" max="11" width="13" style="2" customWidth="1"/>
    <col min="12" max="16384" width="9.140625" style="1"/>
  </cols>
  <sheetData>
    <row r="1" spans="1:14" x14ac:dyDescent="0.2">
      <c r="K1" s="14" t="s">
        <v>34</v>
      </c>
    </row>
    <row r="2" spans="1:14" x14ac:dyDescent="0.2">
      <c r="K2" s="14" t="s">
        <v>35</v>
      </c>
    </row>
    <row r="3" spans="1:14" x14ac:dyDescent="0.2">
      <c r="K3" s="14" t="s">
        <v>36</v>
      </c>
    </row>
    <row r="4" spans="1:14" x14ac:dyDescent="0.2">
      <c r="K4" s="14" t="s">
        <v>37</v>
      </c>
    </row>
    <row r="5" spans="1:14" ht="15" x14ac:dyDescent="0.25">
      <c r="A5" s="40" t="s">
        <v>33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3"/>
    </row>
    <row r="6" spans="1:14" x14ac:dyDescent="0.2">
      <c r="A6" s="42" t="s">
        <v>32</v>
      </c>
      <c r="B6" s="42"/>
      <c r="C6" s="42"/>
      <c r="D6" s="42"/>
      <c r="E6" s="42"/>
      <c r="F6" s="42"/>
      <c r="G6" s="42"/>
      <c r="H6" s="42"/>
      <c r="I6" s="42"/>
      <c r="J6" s="43"/>
      <c r="K6" s="43"/>
      <c r="L6" s="3"/>
    </row>
    <row r="7" spans="1:14" x14ac:dyDescent="0.2">
      <c r="A7" s="42" t="s">
        <v>31</v>
      </c>
      <c r="B7" s="42"/>
      <c r="C7" s="42"/>
      <c r="D7" s="42"/>
      <c r="E7" s="42"/>
      <c r="F7" s="42"/>
      <c r="G7" s="42"/>
      <c r="H7" s="42"/>
      <c r="I7" s="42"/>
      <c r="J7" s="43"/>
      <c r="K7" s="43"/>
      <c r="L7" s="3"/>
    </row>
    <row r="8" spans="1:14" x14ac:dyDescent="0.2">
      <c r="A8" s="42" t="s">
        <v>30</v>
      </c>
      <c r="B8" s="42"/>
      <c r="C8" s="42"/>
      <c r="D8" s="42"/>
      <c r="E8" s="42"/>
      <c r="F8" s="42"/>
      <c r="G8" s="42"/>
      <c r="H8" s="42"/>
      <c r="I8" s="42"/>
      <c r="J8" s="43"/>
      <c r="K8" s="43"/>
      <c r="L8" s="3"/>
    </row>
    <row r="9" spans="1:14" x14ac:dyDescent="0.2">
      <c r="A9" s="13"/>
      <c r="B9" s="13"/>
      <c r="C9" s="13"/>
      <c r="D9" s="13"/>
      <c r="E9" s="13"/>
      <c r="F9" s="13"/>
      <c r="G9" s="13"/>
      <c r="H9" s="12"/>
      <c r="I9" s="12"/>
      <c r="J9" s="12"/>
      <c r="K9" s="12"/>
      <c r="L9" s="3"/>
    </row>
    <row r="10" spans="1:14" x14ac:dyDescent="0.2">
      <c r="A10" s="13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3"/>
    </row>
    <row r="11" spans="1:14" ht="36" customHeight="1" x14ac:dyDescent="0.25">
      <c r="A11" s="44" t="s">
        <v>29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3"/>
    </row>
    <row r="12" spans="1:14" ht="15.75" x14ac:dyDescent="0.25">
      <c r="A12" s="11"/>
      <c r="B12" s="10"/>
      <c r="C12" s="10"/>
      <c r="D12" s="10"/>
      <c r="E12" s="10"/>
      <c r="F12" s="10"/>
      <c r="G12" s="10"/>
      <c r="H12" s="9"/>
      <c r="I12" s="9"/>
      <c r="J12" s="9"/>
      <c r="K12" s="9"/>
      <c r="L12" s="3"/>
    </row>
    <row r="13" spans="1:14" ht="15" x14ac:dyDescent="0.25">
      <c r="A13" s="10"/>
      <c r="B13" s="10"/>
      <c r="C13" s="10"/>
      <c r="D13" s="10"/>
      <c r="E13" s="10"/>
      <c r="F13" s="10"/>
      <c r="G13" s="10"/>
      <c r="H13" s="9"/>
      <c r="I13" s="9"/>
      <c r="J13" s="9" t="s">
        <v>28</v>
      </c>
      <c r="K13" s="9"/>
      <c r="L13" s="3"/>
    </row>
    <row r="14" spans="1:14" ht="30.75" customHeight="1" x14ac:dyDescent="0.25">
      <c r="A14" s="8" t="s">
        <v>27</v>
      </c>
      <c r="B14" s="35" t="s">
        <v>26</v>
      </c>
      <c r="C14" s="36"/>
      <c r="D14" s="36"/>
      <c r="E14" s="36"/>
      <c r="F14" s="36"/>
      <c r="G14" s="36"/>
      <c r="H14" s="33" t="s">
        <v>25</v>
      </c>
      <c r="I14" s="34"/>
      <c r="J14" s="33" t="s">
        <v>24</v>
      </c>
      <c r="K14" s="34"/>
      <c r="L14" s="33" t="s">
        <v>23</v>
      </c>
      <c r="M14" s="34"/>
      <c r="N14" s="3"/>
    </row>
    <row r="15" spans="1:14" ht="29.25" customHeight="1" x14ac:dyDescent="0.2">
      <c r="A15" s="36">
        <v>1</v>
      </c>
      <c r="B15" s="19" t="s">
        <v>22</v>
      </c>
      <c r="C15" s="20"/>
      <c r="D15" s="20"/>
      <c r="E15" s="20"/>
      <c r="F15" s="20"/>
      <c r="G15" s="20"/>
      <c r="H15" s="23">
        <f>H17+H18+H19+H20+H21+H33</f>
        <v>2718.8913700000003</v>
      </c>
      <c r="I15" s="24"/>
      <c r="J15" s="23">
        <f>J17+J18+J19+J20+J21+J33</f>
        <v>2277.5997400000001</v>
      </c>
      <c r="K15" s="24"/>
      <c r="L15" s="23">
        <f>L17+L18+L19+L20+L21+L33</f>
        <v>2502.1489470000001</v>
      </c>
      <c r="M15" s="24"/>
      <c r="N15" s="3"/>
    </row>
    <row r="16" spans="1:14" ht="15" customHeight="1" x14ac:dyDescent="0.2">
      <c r="A16" s="36"/>
      <c r="B16" s="37" t="s">
        <v>6</v>
      </c>
      <c r="C16" s="38"/>
      <c r="D16" s="38"/>
      <c r="E16" s="38"/>
      <c r="F16" s="38"/>
      <c r="G16" s="39"/>
      <c r="H16" s="25"/>
      <c r="I16" s="26"/>
      <c r="J16" s="25"/>
      <c r="K16" s="26"/>
      <c r="L16" s="25"/>
      <c r="M16" s="26"/>
      <c r="N16" s="3"/>
    </row>
    <row r="17" spans="1:14" ht="14.25" customHeight="1" x14ac:dyDescent="0.25">
      <c r="A17" s="36"/>
      <c r="B17" s="19" t="s">
        <v>21</v>
      </c>
      <c r="C17" s="20"/>
      <c r="D17" s="20"/>
      <c r="E17" s="20"/>
      <c r="F17" s="20"/>
      <c r="G17" s="20"/>
      <c r="H17" s="17"/>
      <c r="I17" s="18"/>
      <c r="J17" s="17">
        <v>20</v>
      </c>
      <c r="K17" s="18"/>
      <c r="L17" s="21">
        <f>J17*1.05</f>
        <v>21</v>
      </c>
      <c r="M17" s="22"/>
      <c r="N17" s="3"/>
    </row>
    <row r="18" spans="1:14" ht="14.25" customHeight="1" x14ac:dyDescent="0.25">
      <c r="A18" s="36"/>
      <c r="B18" s="19" t="s">
        <v>20</v>
      </c>
      <c r="C18" s="20"/>
      <c r="D18" s="20"/>
      <c r="E18" s="20"/>
      <c r="F18" s="20"/>
      <c r="G18" s="20"/>
      <c r="H18" s="17"/>
      <c r="I18" s="18"/>
      <c r="J18" s="17"/>
      <c r="K18" s="18"/>
      <c r="L18" s="21">
        <f>J18*1.05</f>
        <v>0</v>
      </c>
      <c r="M18" s="22"/>
      <c r="N18" s="3"/>
    </row>
    <row r="19" spans="1:14" ht="14.25" customHeight="1" x14ac:dyDescent="0.25">
      <c r="A19" s="36"/>
      <c r="B19" s="19" t="s">
        <v>19</v>
      </c>
      <c r="C19" s="20"/>
      <c r="D19" s="20"/>
      <c r="E19" s="20"/>
      <c r="F19" s="20"/>
      <c r="G19" s="20"/>
      <c r="H19" s="17">
        <f>2137389.45/1000</f>
        <v>2137.3894500000001</v>
      </c>
      <c r="I19" s="18"/>
      <c r="J19" s="17">
        <f>145*12</f>
        <v>1740</v>
      </c>
      <c r="K19" s="18"/>
      <c r="L19" s="21">
        <f>J19*1.1</f>
        <v>1914.0000000000002</v>
      </c>
      <c r="M19" s="22"/>
      <c r="N19" s="3"/>
    </row>
    <row r="20" spans="1:14" ht="14.25" customHeight="1" x14ac:dyDescent="0.25">
      <c r="A20" s="36"/>
      <c r="B20" s="19" t="s">
        <v>18</v>
      </c>
      <c r="C20" s="20"/>
      <c r="D20" s="20"/>
      <c r="E20" s="20"/>
      <c r="F20" s="20"/>
      <c r="G20" s="20"/>
      <c r="H20" s="17">
        <f>581501.92/1000</f>
        <v>581.50192000000004</v>
      </c>
      <c r="I20" s="18"/>
      <c r="J20" s="17">
        <f>J19*0.27206</f>
        <v>473.38440000000003</v>
      </c>
      <c r="K20" s="18"/>
      <c r="L20" s="17">
        <f>L19*0.27206</f>
        <v>520.72284000000013</v>
      </c>
      <c r="M20" s="18"/>
      <c r="N20" s="3"/>
    </row>
    <row r="21" spans="1:14" ht="14.25" customHeight="1" x14ac:dyDescent="0.2">
      <c r="A21" s="36"/>
      <c r="B21" s="19" t="s">
        <v>17</v>
      </c>
      <c r="C21" s="20"/>
      <c r="D21" s="20"/>
      <c r="E21" s="20"/>
      <c r="F21" s="20"/>
      <c r="G21" s="20"/>
      <c r="H21" s="23"/>
      <c r="I21" s="24"/>
      <c r="J21" s="23">
        <f>J23+J24+J25</f>
        <v>12.715339999999999</v>
      </c>
      <c r="K21" s="24"/>
      <c r="L21" s="23">
        <f>L23+L24+L25</f>
        <v>13.351106999999999</v>
      </c>
      <c r="M21" s="24"/>
      <c r="N21" s="3"/>
    </row>
    <row r="22" spans="1:14" s="6" customFormat="1" ht="15" customHeight="1" x14ac:dyDescent="0.2">
      <c r="A22" s="36"/>
      <c r="B22" s="19" t="s">
        <v>16</v>
      </c>
      <c r="C22" s="20"/>
      <c r="D22" s="20"/>
      <c r="E22" s="20"/>
      <c r="F22" s="20"/>
      <c r="G22" s="20"/>
      <c r="H22" s="25"/>
      <c r="I22" s="26"/>
      <c r="J22" s="25"/>
      <c r="K22" s="26"/>
      <c r="L22" s="25"/>
      <c r="M22" s="26"/>
      <c r="N22" s="7"/>
    </row>
    <row r="23" spans="1:14" ht="33" customHeight="1" x14ac:dyDescent="0.25">
      <c r="A23" s="36"/>
      <c r="B23" s="19" t="s">
        <v>15</v>
      </c>
      <c r="C23" s="20"/>
      <c r="D23" s="20"/>
      <c r="E23" s="20"/>
      <c r="F23" s="20"/>
      <c r="G23" s="20"/>
      <c r="H23" s="17"/>
      <c r="I23" s="18"/>
      <c r="J23" s="17"/>
      <c r="K23" s="18"/>
      <c r="L23" s="17"/>
      <c r="M23" s="18"/>
      <c r="N23" s="3"/>
    </row>
    <row r="24" spans="1:14" ht="44.25" customHeight="1" x14ac:dyDescent="0.25">
      <c r="A24" s="36"/>
      <c r="B24" s="19" t="s">
        <v>14</v>
      </c>
      <c r="C24" s="20"/>
      <c r="D24" s="20"/>
      <c r="E24" s="20"/>
      <c r="F24" s="20"/>
      <c r="G24" s="20"/>
      <c r="H24" s="17"/>
      <c r="I24" s="18"/>
      <c r="J24" s="17"/>
      <c r="K24" s="18"/>
      <c r="L24" s="17"/>
      <c r="M24" s="18"/>
      <c r="N24" s="3"/>
    </row>
    <row r="25" spans="1:14" ht="29.25" customHeight="1" x14ac:dyDescent="0.2">
      <c r="A25" s="36"/>
      <c r="B25" s="27" t="s">
        <v>13</v>
      </c>
      <c r="C25" s="28"/>
      <c r="D25" s="28"/>
      <c r="E25" s="28"/>
      <c r="F25" s="28"/>
      <c r="G25" s="29"/>
      <c r="H25" s="23"/>
      <c r="I25" s="24"/>
      <c r="J25" s="23">
        <f>J27+J28+J29+J31+J32</f>
        <v>12.715339999999999</v>
      </c>
      <c r="K25" s="24"/>
      <c r="L25" s="23">
        <f>L27+L28+L29+L31+L32</f>
        <v>13.351106999999999</v>
      </c>
      <c r="M25" s="24"/>
      <c r="N25" s="3"/>
    </row>
    <row r="26" spans="1:14" ht="14.25" customHeight="1" x14ac:dyDescent="0.2">
      <c r="A26" s="36"/>
      <c r="B26" s="30"/>
      <c r="C26" s="31"/>
      <c r="D26" s="31"/>
      <c r="E26" s="31"/>
      <c r="F26" s="31"/>
      <c r="G26" s="32"/>
      <c r="H26" s="25"/>
      <c r="I26" s="26"/>
      <c r="J26" s="25"/>
      <c r="K26" s="26"/>
      <c r="L26" s="25"/>
      <c r="M26" s="26"/>
      <c r="N26" s="3"/>
    </row>
    <row r="27" spans="1:14" ht="15.75" x14ac:dyDescent="0.25">
      <c r="A27" s="36"/>
      <c r="B27" s="19" t="s">
        <v>12</v>
      </c>
      <c r="C27" s="20"/>
      <c r="D27" s="20"/>
      <c r="E27" s="20"/>
      <c r="F27" s="20"/>
      <c r="G27" s="20"/>
      <c r="H27" s="17"/>
      <c r="I27" s="18"/>
      <c r="J27" s="17">
        <v>2.5153400000000001</v>
      </c>
      <c r="K27" s="18"/>
      <c r="L27" s="17">
        <f>J27*1.05</f>
        <v>2.6411070000000003</v>
      </c>
      <c r="M27" s="18"/>
      <c r="N27" s="3"/>
    </row>
    <row r="28" spans="1:14" ht="14.25" customHeight="1" x14ac:dyDescent="0.25">
      <c r="A28" s="36"/>
      <c r="B28" s="19" t="s">
        <v>11</v>
      </c>
      <c r="C28" s="20"/>
      <c r="D28" s="20"/>
      <c r="E28" s="20"/>
      <c r="F28" s="20"/>
      <c r="G28" s="20"/>
      <c r="H28" s="21"/>
      <c r="I28" s="18"/>
      <c r="J28" s="21"/>
      <c r="K28" s="18"/>
      <c r="L28" s="17">
        <f>J28*1.05</f>
        <v>0</v>
      </c>
      <c r="M28" s="18"/>
      <c r="N28" s="3"/>
    </row>
    <row r="29" spans="1:14" ht="31.5" customHeight="1" x14ac:dyDescent="0.2">
      <c r="A29" s="36"/>
      <c r="B29" s="27" t="s">
        <v>10</v>
      </c>
      <c r="C29" s="28"/>
      <c r="D29" s="28"/>
      <c r="E29" s="28"/>
      <c r="F29" s="28"/>
      <c r="G29" s="29"/>
      <c r="H29" s="23"/>
      <c r="I29" s="24"/>
      <c r="J29" s="23">
        <v>10.199999999999999</v>
      </c>
      <c r="K29" s="24"/>
      <c r="L29" s="23">
        <f>J29*1.05</f>
        <v>10.709999999999999</v>
      </c>
      <c r="M29" s="24"/>
      <c r="N29" s="3"/>
    </row>
    <row r="30" spans="1:14" ht="14.25" customHeight="1" x14ac:dyDescent="0.2">
      <c r="A30" s="36"/>
      <c r="B30" s="30"/>
      <c r="C30" s="31"/>
      <c r="D30" s="31"/>
      <c r="E30" s="31"/>
      <c r="F30" s="31"/>
      <c r="G30" s="32"/>
      <c r="H30" s="25"/>
      <c r="I30" s="26"/>
      <c r="J30" s="25"/>
      <c r="K30" s="26"/>
      <c r="L30" s="25"/>
      <c r="M30" s="26"/>
      <c r="N30" s="3"/>
    </row>
    <row r="31" spans="1:14" ht="14.25" customHeight="1" x14ac:dyDescent="0.25">
      <c r="A31" s="36"/>
      <c r="B31" s="19" t="s">
        <v>9</v>
      </c>
      <c r="C31" s="20"/>
      <c r="D31" s="20"/>
      <c r="E31" s="20"/>
      <c r="F31" s="20"/>
      <c r="G31" s="20"/>
      <c r="H31" s="17"/>
      <c r="I31" s="18"/>
      <c r="J31" s="17"/>
      <c r="K31" s="18"/>
      <c r="L31" s="17">
        <f>J31*1.05</f>
        <v>0</v>
      </c>
      <c r="M31" s="18"/>
      <c r="N31" s="3"/>
    </row>
    <row r="32" spans="1:14" ht="54.75" customHeight="1" x14ac:dyDescent="0.25">
      <c r="A32" s="36"/>
      <c r="B32" s="19" t="s">
        <v>8</v>
      </c>
      <c r="C32" s="20"/>
      <c r="D32" s="20"/>
      <c r="E32" s="20"/>
      <c r="F32" s="20"/>
      <c r="G32" s="20"/>
      <c r="H32" s="17"/>
      <c r="I32" s="18"/>
      <c r="J32" s="17"/>
      <c r="K32" s="18"/>
      <c r="L32" s="17">
        <f>J32*1.05</f>
        <v>0</v>
      </c>
      <c r="M32" s="18"/>
      <c r="N32" s="3"/>
    </row>
    <row r="33" spans="1:14" ht="15" customHeight="1" x14ac:dyDescent="0.2">
      <c r="A33" s="36"/>
      <c r="B33" s="19" t="s">
        <v>7</v>
      </c>
      <c r="C33" s="20"/>
      <c r="D33" s="20"/>
      <c r="E33" s="20"/>
      <c r="F33" s="20"/>
      <c r="G33" s="20"/>
      <c r="H33" s="23"/>
      <c r="I33" s="24"/>
      <c r="J33" s="23">
        <f>J35+J36+J37+J38</f>
        <v>31.5</v>
      </c>
      <c r="K33" s="24"/>
      <c r="L33" s="23">
        <f>L35+L36+L37+L38</f>
        <v>33.075000000000003</v>
      </c>
      <c r="M33" s="24"/>
      <c r="N33" s="3"/>
    </row>
    <row r="34" spans="1:14" ht="15.75" customHeight="1" x14ac:dyDescent="0.2">
      <c r="A34" s="36"/>
      <c r="B34" s="19" t="s">
        <v>6</v>
      </c>
      <c r="C34" s="20"/>
      <c r="D34" s="20"/>
      <c r="E34" s="20"/>
      <c r="F34" s="20"/>
      <c r="G34" s="20"/>
      <c r="H34" s="25"/>
      <c r="I34" s="26"/>
      <c r="J34" s="25"/>
      <c r="K34" s="26"/>
      <c r="L34" s="25"/>
      <c r="M34" s="26"/>
      <c r="N34" s="3"/>
    </row>
    <row r="35" spans="1:14" ht="15.75" x14ac:dyDescent="0.25">
      <c r="A35" s="36"/>
      <c r="B35" s="19" t="s">
        <v>5</v>
      </c>
      <c r="C35" s="20"/>
      <c r="D35" s="20"/>
      <c r="E35" s="20"/>
      <c r="F35" s="20"/>
      <c r="G35" s="20"/>
      <c r="H35" s="17"/>
      <c r="I35" s="18"/>
      <c r="J35" s="17"/>
      <c r="K35" s="18"/>
      <c r="L35" s="17"/>
      <c r="M35" s="18"/>
      <c r="N35" s="3"/>
    </row>
    <row r="36" spans="1:14" ht="15.75" x14ac:dyDescent="0.25">
      <c r="A36" s="36"/>
      <c r="B36" s="19" t="s">
        <v>4</v>
      </c>
      <c r="C36" s="20"/>
      <c r="D36" s="20"/>
      <c r="E36" s="20"/>
      <c r="F36" s="20"/>
      <c r="G36" s="20"/>
      <c r="H36" s="17"/>
      <c r="I36" s="18"/>
      <c r="J36" s="17"/>
      <c r="K36" s="18"/>
      <c r="L36" s="17"/>
      <c r="M36" s="18"/>
      <c r="N36" s="3"/>
    </row>
    <row r="37" spans="1:14" ht="14.25" customHeight="1" x14ac:dyDescent="0.25">
      <c r="A37" s="36"/>
      <c r="B37" s="19" t="s">
        <v>3</v>
      </c>
      <c r="C37" s="20"/>
      <c r="D37" s="20"/>
      <c r="E37" s="20"/>
      <c r="F37" s="20"/>
      <c r="G37" s="20"/>
      <c r="H37" s="21"/>
      <c r="I37" s="22"/>
      <c r="J37" s="21">
        <v>31.5</v>
      </c>
      <c r="K37" s="22"/>
      <c r="L37" s="17">
        <f>J37*1.05</f>
        <v>33.075000000000003</v>
      </c>
      <c r="M37" s="18"/>
      <c r="N37" s="3"/>
    </row>
    <row r="38" spans="1:14" ht="33" customHeight="1" x14ac:dyDescent="0.25">
      <c r="A38" s="36"/>
      <c r="B38" s="19" t="s">
        <v>2</v>
      </c>
      <c r="C38" s="20"/>
      <c r="D38" s="20"/>
      <c r="E38" s="20"/>
      <c r="F38" s="20"/>
      <c r="G38" s="20"/>
      <c r="H38" s="21"/>
      <c r="I38" s="22"/>
      <c r="J38" s="21"/>
      <c r="K38" s="22"/>
      <c r="L38" s="17">
        <f>J38*1.05</f>
        <v>0</v>
      </c>
      <c r="M38" s="18"/>
      <c r="N38" s="3"/>
    </row>
    <row r="39" spans="1:14" ht="100.5" customHeight="1" x14ac:dyDescent="0.25">
      <c r="A39" s="5">
        <v>2</v>
      </c>
      <c r="B39" s="19" t="s">
        <v>1</v>
      </c>
      <c r="C39" s="20"/>
      <c r="D39" s="20"/>
      <c r="E39" s="20"/>
      <c r="F39" s="20"/>
      <c r="G39" s="20"/>
      <c r="H39" s="15"/>
      <c r="I39" s="16"/>
      <c r="J39" s="15"/>
      <c r="K39" s="16"/>
      <c r="L39" s="17"/>
      <c r="M39" s="18"/>
      <c r="N39" s="3"/>
    </row>
    <row r="40" spans="1:14" ht="78" customHeight="1" x14ac:dyDescent="0.25">
      <c r="A40" s="5">
        <v>3</v>
      </c>
      <c r="B40" s="19" t="s">
        <v>0</v>
      </c>
      <c r="C40" s="20"/>
      <c r="D40" s="20"/>
      <c r="E40" s="20"/>
      <c r="F40" s="20"/>
      <c r="G40" s="20"/>
      <c r="H40" s="21">
        <f>H15+H39</f>
        <v>2718.8913700000003</v>
      </c>
      <c r="I40" s="22"/>
      <c r="J40" s="21">
        <f>J15+J39</f>
        <v>2277.5997400000001</v>
      </c>
      <c r="K40" s="22"/>
      <c r="L40" s="21">
        <f>L15+L39</f>
        <v>2502.1489470000001</v>
      </c>
      <c r="M40" s="22"/>
      <c r="N40" s="3"/>
    </row>
    <row r="41" spans="1:14" x14ac:dyDescent="0.2">
      <c r="A41" s="3"/>
      <c r="B41" s="3"/>
      <c r="C41" s="3"/>
      <c r="D41" s="3"/>
      <c r="E41" s="3"/>
      <c r="F41" s="3"/>
      <c r="G41" s="3"/>
      <c r="H41" s="4"/>
      <c r="I41" s="4"/>
      <c r="J41" s="4"/>
      <c r="K41" s="4"/>
      <c r="L41" s="3"/>
    </row>
  </sheetData>
  <mergeCells count="97">
    <mergeCell ref="B19:G19"/>
    <mergeCell ref="H19:I19"/>
    <mergeCell ref="J19:K19"/>
    <mergeCell ref="L19:M19"/>
    <mergeCell ref="A5:K5"/>
    <mergeCell ref="A6:K6"/>
    <mergeCell ref="A7:K7"/>
    <mergeCell ref="A8:K8"/>
    <mergeCell ref="A11:K11"/>
    <mergeCell ref="A15:A38"/>
    <mergeCell ref="B15:G15"/>
    <mergeCell ref="H15:I16"/>
    <mergeCell ref="J15:K16"/>
    <mergeCell ref="B20:G20"/>
    <mergeCell ref="B18:G18"/>
    <mergeCell ref="H18:I18"/>
    <mergeCell ref="J18:K18"/>
    <mergeCell ref="L18:M18"/>
    <mergeCell ref="L15:M16"/>
    <mergeCell ref="B16:G16"/>
    <mergeCell ref="B17:G17"/>
    <mergeCell ref="H17:I17"/>
    <mergeCell ref="J17:K17"/>
    <mergeCell ref="L14:M14"/>
    <mergeCell ref="B14:G14"/>
    <mergeCell ref="H14:I14"/>
    <mergeCell ref="J14:K14"/>
    <mergeCell ref="L17:M17"/>
    <mergeCell ref="H20:I20"/>
    <mergeCell ref="J20:K20"/>
    <mergeCell ref="L20:M20"/>
    <mergeCell ref="B21:G21"/>
    <mergeCell ref="H21:I22"/>
    <mergeCell ref="J21:K22"/>
    <mergeCell ref="L21:M22"/>
    <mergeCell ref="B22:G22"/>
    <mergeCell ref="B23:G23"/>
    <mergeCell ref="H23:I23"/>
    <mergeCell ref="J23:K23"/>
    <mergeCell ref="L23:M23"/>
    <mergeCell ref="B24:G24"/>
    <mergeCell ref="H24:I24"/>
    <mergeCell ref="J24:K24"/>
    <mergeCell ref="L24:M24"/>
    <mergeCell ref="B25:G26"/>
    <mergeCell ref="H25:I26"/>
    <mergeCell ref="J25:K26"/>
    <mergeCell ref="L25:M26"/>
    <mergeCell ref="B27:G27"/>
    <mergeCell ref="H27:I27"/>
    <mergeCell ref="J27:K27"/>
    <mergeCell ref="L27:M27"/>
    <mergeCell ref="B28:G28"/>
    <mergeCell ref="H28:I28"/>
    <mergeCell ref="J28:K28"/>
    <mergeCell ref="L28:M28"/>
    <mergeCell ref="B29:G30"/>
    <mergeCell ref="H29:I30"/>
    <mergeCell ref="J29:K30"/>
    <mergeCell ref="L29:M30"/>
    <mergeCell ref="B35:G35"/>
    <mergeCell ref="H35:I35"/>
    <mergeCell ref="J35:K35"/>
    <mergeCell ref="L35:M35"/>
    <mergeCell ref="B31:G31"/>
    <mergeCell ref="H31:I31"/>
    <mergeCell ref="J31:K31"/>
    <mergeCell ref="L31:M31"/>
    <mergeCell ref="B32:G32"/>
    <mergeCell ref="H32:I32"/>
    <mergeCell ref="J32:K32"/>
    <mergeCell ref="L32:M32"/>
    <mergeCell ref="B33:G33"/>
    <mergeCell ref="H33:I34"/>
    <mergeCell ref="J33:K34"/>
    <mergeCell ref="L33:M34"/>
    <mergeCell ref="B34:G34"/>
    <mergeCell ref="B36:G36"/>
    <mergeCell ref="H36:I36"/>
    <mergeCell ref="J36:K36"/>
    <mergeCell ref="L36:M36"/>
    <mergeCell ref="B37:G37"/>
    <mergeCell ref="H37:I37"/>
    <mergeCell ref="J37:K37"/>
    <mergeCell ref="L37:M37"/>
    <mergeCell ref="B38:G38"/>
    <mergeCell ref="H38:I38"/>
    <mergeCell ref="J38:K38"/>
    <mergeCell ref="L38:M38"/>
    <mergeCell ref="B39:G39"/>
    <mergeCell ref="H39:I39"/>
    <mergeCell ref="J39:K39"/>
    <mergeCell ref="L39:M39"/>
    <mergeCell ref="B40:G40"/>
    <mergeCell ref="H40:I40"/>
    <mergeCell ref="J40:K40"/>
    <mergeCell ref="L40:M40"/>
  </mergeCells>
  <pageMargins left="0.31496062992125984" right="0.23622047244094491" top="0.35433070866141736" bottom="0.31496062992125984" header="0.31496062992125984" footer="0.19685039370078741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Прил.5</vt:lpstr>
      <vt:lpstr>Прил.5!Область_печати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2019-02-06T07:51:24Z</dcterms:modified>
</cp:coreProperties>
</file>