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инвест программа\ИП Самолет Прогресс 20-21\для отправки в минэнерго МО\форматы по приказу 380\"/>
    </mc:Choice>
  </mc:AlternateContent>
  <bookViews>
    <workbookView xWindow="0" yWindow="0" windowWidth="24000" windowHeight="9000"/>
  </bookViews>
  <sheets>
    <sheet name="2019" sheetId="9" r:id="rId1"/>
  </sheets>
  <definedNames>
    <definedName name="_xlnm.Print_Area" localSheetId="0">'2019'!$A$1:$AW$74</definedName>
  </definedNames>
  <calcPr calcId="162913"/>
</workbook>
</file>

<file path=xl/calcChain.xml><?xml version="1.0" encoding="utf-8"?>
<calcChain xmlns="http://schemas.openxmlformats.org/spreadsheetml/2006/main">
  <c r="AK54" i="9" l="1"/>
  <c r="AK21" i="9" l="1"/>
  <c r="AF50" i="9"/>
  <c r="AG50" i="9"/>
  <c r="AH50" i="9"/>
  <c r="AI50" i="9"/>
  <c r="AJ50" i="9"/>
  <c r="AL50" i="9"/>
  <c r="AM50" i="9"/>
  <c r="AM21" i="9" s="1"/>
  <c r="AN50" i="9"/>
  <c r="AO50" i="9"/>
  <c r="AP50" i="9"/>
  <c r="AF54" i="9" l="1"/>
  <c r="AF53" i="9" s="1"/>
  <c r="AG54" i="9"/>
  <c r="AG53" i="9" s="1"/>
  <c r="AF49" i="9" s="1"/>
  <c r="AH54" i="9"/>
  <c r="AH53" i="9" s="1"/>
  <c r="AI54" i="9"/>
  <c r="AI53" i="9" s="1"/>
  <c r="AJ54" i="9"/>
  <c r="AJ53" i="9" s="1"/>
  <c r="AK53" i="9"/>
  <c r="AK48" i="9" s="1"/>
  <c r="AL54" i="9"/>
  <c r="AL53" i="9" s="1"/>
  <c r="AR63" i="9"/>
  <c r="AS63" i="9"/>
  <c r="AT63" i="9"/>
  <c r="AU63" i="9"/>
  <c r="AV63" i="9"/>
  <c r="AW63" i="9"/>
  <c r="AR67" i="9"/>
  <c r="AS67" i="9"/>
  <c r="AT67" i="9"/>
  <c r="AU67" i="9"/>
  <c r="AV67" i="9"/>
  <c r="AW67" i="9"/>
  <c r="AW25" i="9" s="1"/>
  <c r="I20" i="9"/>
  <c r="J31" i="9"/>
  <c r="J27" i="9" s="1"/>
  <c r="J20" i="9" s="1"/>
  <c r="H31" i="9"/>
  <c r="H27" i="9" s="1"/>
  <c r="H20" i="9" s="1"/>
  <c r="AM49" i="9" l="1"/>
  <c r="AM48" i="9" s="1"/>
  <c r="AN49" i="9"/>
  <c r="AG49" i="9"/>
  <c r="AO49" i="9"/>
  <c r="AI49" i="9"/>
  <c r="AJ49" i="9"/>
  <c r="AP49" i="9"/>
  <c r="AL49" i="9"/>
  <c r="AH49" i="9"/>
  <c r="C69" i="9"/>
  <c r="C68" i="9"/>
  <c r="S23" i="9"/>
  <c r="G67" i="9"/>
  <c r="F67" i="9"/>
  <c r="E67" i="9"/>
  <c r="D67" i="9"/>
  <c r="C66" i="9"/>
  <c r="C65" i="9"/>
  <c r="C64" i="9"/>
  <c r="D62" i="9"/>
  <c r="D25" i="9" s="1"/>
  <c r="C58" i="9"/>
  <c r="C57" i="9"/>
  <c r="C56" i="9"/>
  <c r="C55" i="9"/>
  <c r="C52" i="9"/>
  <c r="C51" i="9"/>
  <c r="C32" i="9"/>
  <c r="E31" i="9"/>
  <c r="E27" i="9" s="1"/>
  <c r="E19" i="9" s="1"/>
  <c r="D31" i="9"/>
  <c r="D27" i="9" s="1"/>
  <c r="D19" i="9" s="1"/>
  <c r="O23" i="9"/>
  <c r="O19" i="9" s="1"/>
  <c r="S19" i="9"/>
</calcChain>
</file>

<file path=xl/sharedStrings.xml><?xml version="1.0" encoding="utf-8"?>
<sst xmlns="http://schemas.openxmlformats.org/spreadsheetml/2006/main" count="237" uniqueCount="166">
  <si>
    <t>1.1</t>
  </si>
  <si>
    <t>1.2</t>
  </si>
  <si>
    <t>1.3</t>
  </si>
  <si>
    <t>1.4</t>
  </si>
  <si>
    <t>1.5</t>
  </si>
  <si>
    <t>1.6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</si>
  <si>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</si>
  <si>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</si>
  <si>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</si>
  <si>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</si>
  <si>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</si>
  <si>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</si>
  <si>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</si>
  <si>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</si>
  <si>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</si>
  <si>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</si>
  <si>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</si>
  <si>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</si>
  <si>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</si>
  <si>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</si>
  <si>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</si>
  <si>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</si>
  <si>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</si>
  <si>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</si>
  <si>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</si>
  <si>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</si>
  <si>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</si>
  <si>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</si>
  <si>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</si>
  <si>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</si>
  <si>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</si>
  <si>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</si>
  <si>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</si>
  <si>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</si>
  <si>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</si>
  <si>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</si>
  <si>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</si>
  <si>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7.2</t>
  </si>
  <si>
    <t>7.3</t>
  </si>
  <si>
    <t>7.4</t>
  </si>
  <si>
    <t>7. …</t>
  </si>
  <si>
    <t>8.2</t>
  </si>
  <si>
    <t>8.3</t>
  </si>
  <si>
    <t>8.4</t>
  </si>
  <si>
    <t>8. …</t>
  </si>
  <si>
    <t>9.1</t>
  </si>
  <si>
    <t>9.2</t>
  </si>
  <si>
    <t>9.4</t>
  </si>
  <si>
    <t>9. …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</si>
  <si>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</si>
  <si>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</si>
  <si>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</si>
  <si>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</si>
  <si>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</si>
  <si>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</si>
  <si>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</si>
  <si>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</si>
  <si>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</si>
  <si>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</si>
  <si>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</si>
  <si>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</si>
  <si>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</si>
  <si>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</si>
  <si>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</si>
  <si>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</si>
  <si>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</si>
  <si>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</si>
  <si>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</si>
  <si>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</si>
  <si>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</si>
  <si>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</si>
  <si>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</si>
  <si>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</si>
  <si>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</si>
  <si>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</si>
  <si>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</si>
  <si>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</si>
  <si>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</si>
  <si>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</si>
  <si>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</si>
  <si>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</si>
  <si>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</si>
  <si>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</si>
  <si>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</si>
  <si>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</si>
  <si>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</si>
  <si>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</si>
  <si>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</si>
  <si>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</si>
  <si>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</si>
  <si>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</si>
  <si>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</si>
  <si>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</si>
  <si>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</si>
  <si>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</si>
  <si>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</si>
  <si>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</si>
  <si>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</si>
  <si>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</si>
  <si>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</si>
  <si>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</si>
  <si>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План
</t>
  </si>
  <si>
    <t xml:space="preserve">показатель оценки изменения средней продолж-ти прекращения передачи электроэнергии потребителям услуг -  </t>
  </si>
  <si>
    <t xml:space="preserve">План
 </t>
  </si>
  <si>
    <t xml:space="preserve">показатель оценки изменения частоты прекращения передачи электроэнергии потребителям услуг -  </t>
  </si>
  <si>
    <t>показатель замены силовых трансформаторов</t>
  </si>
  <si>
    <t>показатель оценки изменения доли полезного отпуска электроэнергии, который формир-ся через АСКУЭ</t>
  </si>
  <si>
    <t>1.6.2</t>
  </si>
  <si>
    <t>Утвержденные плановые значения показателей приведены в соответствии - решение об утверждении инвестиционной программы отсутствует</t>
  </si>
  <si>
    <t>показатель максим-ной мощности присоединяемых потребителей электроэнергии,  МВт</t>
  </si>
  <si>
    <t>показатель увеличения мощности силовых трансформаторов, МВ*А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</si>
  <si>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</si>
  <si>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</si>
  <si>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</si>
  <si>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</si>
  <si>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</si>
  <si>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</si>
  <si>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</si>
  <si>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</si>
  <si>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</si>
  <si>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</si>
  <si>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1.6.1</t>
  </si>
  <si>
    <t>к приказу Минэнерго России от 05.05.2016 №380</t>
  </si>
  <si>
    <t>Наименование субъекта Российской Федерации  -  Московская область</t>
  </si>
  <si>
    <t>1.1.1.3.1</t>
  </si>
  <si>
    <t>1.2.1.2.1</t>
  </si>
  <si>
    <t>Установка устройств телемеханики на трансформаторных подстанциях в г. Люберцы</t>
  </si>
  <si>
    <t>1.2.1.2.2</t>
  </si>
  <si>
    <t>Установка устройств телемеханики на трансформаторных подстанциях в д. Мисайлово (ЖК "Пригород Лесное")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</si>
  <si>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</si>
  <si>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</si>
  <si>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</si>
  <si>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</si>
  <si>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1.2.3.1.1</t>
  </si>
  <si>
    <t>1.2.3.1.2</t>
  </si>
  <si>
    <t xml:space="preserve">Установка автоматизированной информационно-измерительной системы коммерческого учета электроэнергии в п. Томилино </t>
  </si>
  <si>
    <t>1.2.3.1.3</t>
  </si>
  <si>
    <t>Установка автоматизированной информационно-измерительной системы коммерческого учета электроэнергии (ЖК Спутник)</t>
  </si>
  <si>
    <t>1.2.3.1.4</t>
  </si>
  <si>
    <t>Установка автоматизированной информационно-измерительной системы коммерческого учета электроэнергии в д. Путилково</t>
  </si>
  <si>
    <t>Установка автоматизированной информационно-измерительной системы коммерческого учета электроэнергии в д. Мисайлово ("Пригород Лесное" 2 ПК)</t>
  </si>
  <si>
    <t>1.5.1</t>
  </si>
  <si>
    <t>Покупка земельных участков в п. Томилино Московской области (1 ПК)</t>
  </si>
  <si>
    <t>1.5.2</t>
  </si>
  <si>
    <t>Покупка земельных участков в д. Мисайлово Московской области (Пригород Лесное 2 ПК)</t>
  </si>
  <si>
    <t>1.5.3</t>
  </si>
  <si>
    <t>Покупка земельных участков в д. Путилково Московской области (1 ПК)</t>
  </si>
  <si>
    <t>Покупка автотранспорта</t>
  </si>
  <si>
    <t>Приобретение электролаборатории</t>
  </si>
  <si>
    <t>1.6.5</t>
  </si>
  <si>
    <t>Покупка экскаватора - погрузчика JCB 4CX</t>
  </si>
  <si>
    <t>I_1.6.5</t>
  </si>
  <si>
    <t>Год раскрытия информации: 2019 год</t>
  </si>
  <si>
    <t xml:space="preserve"> на год 2020</t>
  </si>
  <si>
    <t xml:space="preserve">показатель увеличения протяженности линий электропередачи, связанного с осущ. технолог. присоед. к электрическим сетям, км  </t>
  </si>
  <si>
    <t xml:space="preserve">показатель увеличения мощности трансформаторного оборудования, связанного с осущ. технолог. присоед. к электрическим сетям, МВА  </t>
  </si>
  <si>
    <t>5</t>
  </si>
  <si>
    <t>Установка приборов учета электроэнергии, автоматизации расчетов, учета электропотребления и формирования баланса в сетях      шт.</t>
  </si>
  <si>
    <t>Установка устройств телемеханики на ТП, шт.</t>
  </si>
  <si>
    <t>Приобретение земельных участков                                                                                        шт</t>
  </si>
  <si>
    <t>Приобретение автотранспортных средств                                                                                             шт</t>
  </si>
  <si>
    <r>
      <t xml:space="preserve">Инвестиционная программа </t>
    </r>
    <r>
      <rPr>
        <u/>
        <sz val="14"/>
        <color indexed="8"/>
        <rFont val="Times New Roman"/>
        <family val="1"/>
        <charset val="204"/>
      </rPr>
      <t>Общество с ограниченной ответственностью "Самолет-Прогресс" на 2020-2021 гг.</t>
    </r>
  </si>
  <si>
    <t>Строительство внутриплощадочных сетей 20/0,4 кВ суммарной мощностью 10 МВА и протяженностью 18,13 км для обеспечения электроснабжения жилых домом №№1-6 по ад-
ресу: Московская область, городской округ Красногорск, вблизи д.Путилково</t>
  </si>
  <si>
    <t>Управляющий директор</t>
  </si>
  <si>
    <t>А.В. Корнейчук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</si>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</sst>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4" fillId="0" borderId="0"/>
    <xf numFmtId="0" fontId="13" fillId="0" borderId="0"/>
    <xf numFmtId="0" fontId="17" fillId="0" borderId="0"/>
  </cellStyleXfs>
  <cellXfs count="113">
    <xf numFmtId="0" fontId="0" fillId="0" borderId="0" xfId="0"/>
    <xf numFmtId="0" fontId="3" fillId="0" borderId="0" xfId="1" applyFont="1"/>
    <xf numFmtId="0" fontId="3" fillId="0" borderId="0" xfId="1" applyFont="1" applyBorder="1"/>
    <xf numFmtId="0" fontId="9" fillId="0" borderId="0" xfId="1" applyFont="1" applyAlignment="1">
      <alignment horizontal="center" vertical="center"/>
    </xf>
    <xf numFmtId="0" fontId="5" fillId="0" borderId="0" xfId="0" applyFont="1" applyFill="1" applyAlignment="1"/>
    <xf numFmtId="0" fontId="4" fillId="0" borderId="0" xfId="0" applyFont="1" applyFill="1" applyAlignment="1"/>
    <xf numFmtId="0" fontId="3" fillId="0" borderId="0" xfId="1" applyFont="1" applyAlignment="1">
      <alignment vertical="center"/>
    </xf>
    <xf numFmtId="0" fontId="10" fillId="0" borderId="0" xfId="1" applyFont="1"/>
    <xf numFmtId="0" fontId="3" fillId="0" borderId="1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9" fillId="0" borderId="0" xfId="1" applyFont="1"/>
    <xf numFmtId="49" fontId="9" fillId="0" borderId="1" xfId="1" applyNumberFormat="1" applyFont="1" applyFill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49" fontId="9" fillId="0" borderId="3" xfId="1" applyNumberFormat="1" applyFont="1" applyBorder="1" applyAlignment="1">
      <alignment horizontal="center"/>
    </xf>
    <xf numFmtId="0" fontId="3" fillId="0" borderId="0" xfId="1" applyFont="1" applyFill="1"/>
    <xf numFmtId="0" fontId="3" fillId="0" borderId="0" xfId="1" applyFont="1" applyAlignment="1"/>
    <xf numFmtId="165" fontId="9" fillId="0" borderId="0" xfId="1" applyNumberFormat="1" applyFont="1"/>
    <xf numFmtId="0" fontId="12" fillId="0" borderId="1" xfId="1" applyFont="1" applyFill="1" applyBorder="1"/>
    <xf numFmtId="0" fontId="9" fillId="0" borderId="0" xfId="1" applyFont="1" applyFill="1"/>
    <xf numFmtId="49" fontId="9" fillId="0" borderId="0" xfId="1" applyNumberFormat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/>
    <xf numFmtId="0" fontId="9" fillId="0" borderId="0" xfId="1" applyFont="1" applyFill="1" applyBorder="1" applyAlignment="1">
      <alignment wrapText="1"/>
    </xf>
    <xf numFmtId="165" fontId="9" fillId="0" borderId="0" xfId="1" applyNumberFormat="1" applyFont="1" applyFill="1" applyBorder="1" applyAlignment="1">
      <alignment wrapText="1"/>
    </xf>
    <xf numFmtId="165" fontId="1" fillId="0" borderId="0" xfId="1" applyNumberFormat="1" applyFont="1" applyFill="1" applyBorder="1" applyAlignment="1">
      <alignment wrapText="1"/>
    </xf>
    <xf numFmtId="0" fontId="7" fillId="0" borderId="0" xfId="1" applyFont="1" applyAlignment="1">
      <alignment horizontal="center" vertical="center"/>
    </xf>
    <xf numFmtId="0" fontId="11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 vertical="center"/>
    </xf>
    <xf numFmtId="0" fontId="9" fillId="0" borderId="3" xfId="1" applyNumberFormat="1" applyFont="1" applyBorder="1" applyAlignment="1">
      <alignment horizontal="center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3" borderId="0" xfId="1" applyFont="1" applyFill="1"/>
    <xf numFmtId="2" fontId="12" fillId="0" borderId="1" xfId="1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49" fontId="9" fillId="0" borderId="1" xfId="1" applyNumberFormat="1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 wrapText="1"/>
    </xf>
    <xf numFmtId="0" fontId="9" fillId="3" borderId="1" xfId="1" applyFont="1" applyFill="1" applyBorder="1" applyAlignment="1">
      <alignment horizontal="center" wrapText="1"/>
    </xf>
    <xf numFmtId="0" fontId="11" fillId="0" borderId="1" xfId="1" applyFont="1" applyBorder="1" applyAlignment="1">
      <alignment horizontal="center" vertical="top" wrapText="1"/>
    </xf>
    <xf numFmtId="0" fontId="7" fillId="0" borderId="0" xfId="1" applyFont="1" applyAlignment="1">
      <alignment horizontal="center" vertical="center"/>
    </xf>
    <xf numFmtId="164" fontId="9" fillId="3" borderId="3" xfId="1" applyNumberFormat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 textRotation="90" wrapText="1"/>
    </xf>
    <xf numFmtId="49" fontId="9" fillId="0" borderId="6" xfId="1" applyNumberFormat="1" applyFont="1" applyBorder="1" applyAlignment="1">
      <alignment horizontal="center"/>
    </xf>
    <xf numFmtId="0" fontId="9" fillId="0" borderId="1" xfId="1" applyFont="1" applyBorder="1"/>
    <xf numFmtId="49" fontId="12" fillId="4" borderId="1" xfId="1" applyNumberFormat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horizontal="center" vertical="center" wrapText="1"/>
    </xf>
    <xf numFmtId="164" fontId="16" fillId="4" borderId="1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0" fontId="12" fillId="0" borderId="1" xfId="4" applyNumberFormat="1" applyFont="1" applyFill="1" applyBorder="1" applyAlignment="1">
      <alignment horizontal="center" vertical="center"/>
    </xf>
    <xf numFmtId="49" fontId="9" fillId="0" borderId="7" xfId="1" applyNumberFormat="1" applyFont="1" applyBorder="1" applyAlignment="1">
      <alignment horizontal="center"/>
    </xf>
    <xf numFmtId="164" fontId="4" fillId="0" borderId="7" xfId="0" applyNumberFormat="1" applyFont="1" applyFill="1" applyBorder="1" applyAlignment="1">
      <alignment horizontal="center" wrapText="1"/>
    </xf>
    <xf numFmtId="49" fontId="9" fillId="0" borderId="8" xfId="1" applyNumberFormat="1" applyFont="1" applyBorder="1" applyAlignment="1">
      <alignment horizontal="center"/>
    </xf>
    <xf numFmtId="164" fontId="9" fillId="0" borderId="7" xfId="1" applyNumberFormat="1" applyFont="1" applyBorder="1" applyAlignment="1">
      <alignment horizontal="center"/>
    </xf>
    <xf numFmtId="0" fontId="9" fillId="0" borderId="7" xfId="1" applyFont="1" applyBorder="1"/>
    <xf numFmtId="164" fontId="9" fillId="4" borderId="3" xfId="1" applyNumberFormat="1" applyFont="1" applyFill="1" applyBorder="1" applyAlignment="1">
      <alignment horizontal="center" vertical="center"/>
    </xf>
    <xf numFmtId="0" fontId="1" fillId="4" borderId="3" xfId="1" applyNumberFormat="1" applyFont="1" applyFill="1" applyBorder="1" applyAlignment="1">
      <alignment horizontal="center" vertical="center"/>
    </xf>
    <xf numFmtId="164" fontId="9" fillId="0" borderId="3" xfId="1" applyNumberFormat="1" applyFont="1" applyBorder="1" applyAlignment="1">
      <alignment horizontal="center" vertical="center"/>
    </xf>
    <xf numFmtId="164" fontId="9" fillId="2" borderId="3" xfId="1" applyNumberFormat="1" applyFont="1" applyFill="1" applyBorder="1" applyAlignment="1">
      <alignment horizontal="center" vertical="center"/>
    </xf>
    <xf numFmtId="49" fontId="9" fillId="4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Border="1" applyAlignment="1">
      <alignment horizontal="center" vertical="center"/>
    </xf>
    <xf numFmtId="1" fontId="1" fillId="4" borderId="3" xfId="1" applyNumberFormat="1" applyFont="1" applyFill="1" applyBorder="1" applyAlignment="1">
      <alignment horizontal="center" vertical="center"/>
    </xf>
    <xf numFmtId="49" fontId="9" fillId="3" borderId="3" xfId="1" applyNumberFormat="1" applyFont="1" applyFill="1" applyBorder="1" applyAlignment="1">
      <alignment horizontal="center" vertical="center"/>
    </xf>
    <xf numFmtId="49" fontId="9" fillId="3" borderId="1" xfId="1" applyNumberFormat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/>
    </xf>
    <xf numFmtId="0" fontId="15" fillId="4" borderId="1" xfId="1" applyFont="1" applyFill="1" applyBorder="1" applyAlignment="1">
      <alignment horizontal="center" vertical="center"/>
    </xf>
    <xf numFmtId="0" fontId="9" fillId="4" borderId="0" xfId="1" applyFont="1" applyFill="1" applyAlignment="1">
      <alignment horizontal="center" vertical="center"/>
    </xf>
    <xf numFmtId="0" fontId="9" fillId="4" borderId="1" xfId="1" applyFont="1" applyFill="1" applyBorder="1" applyAlignment="1">
      <alignment horizontal="center" vertical="center"/>
    </xf>
    <xf numFmtId="0" fontId="1" fillId="4" borderId="0" xfId="1" applyNumberFormat="1" applyFont="1" applyFill="1" applyAlignment="1">
      <alignment horizontal="center" vertical="center"/>
    </xf>
    <xf numFmtId="0" fontId="1" fillId="4" borderId="1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49" fontId="12" fillId="4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1" fontId="9" fillId="3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1" fontId="16" fillId="4" borderId="1" xfId="1" applyNumberFormat="1" applyFont="1" applyFill="1" applyBorder="1" applyAlignment="1">
      <alignment horizontal="center" vertical="center" wrapText="1"/>
    </xf>
    <xf numFmtId="1" fontId="9" fillId="3" borderId="3" xfId="1" applyNumberFormat="1" applyFont="1" applyFill="1" applyBorder="1" applyAlignment="1">
      <alignment horizontal="center" vertical="center"/>
    </xf>
    <xf numFmtId="1" fontId="1" fillId="4" borderId="0" xfId="1" applyNumberFormat="1" applyFont="1" applyFill="1" applyAlignment="1">
      <alignment horizontal="center" vertical="center"/>
    </xf>
    <xf numFmtId="1" fontId="1" fillId="4" borderId="1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right"/>
    </xf>
    <xf numFmtId="2" fontId="9" fillId="3" borderId="3" xfId="1" applyNumberFormat="1" applyFont="1" applyFill="1" applyBorder="1" applyAlignment="1">
      <alignment horizontal="center" vertical="center"/>
    </xf>
    <xf numFmtId="0" fontId="12" fillId="0" borderId="3" xfId="4" applyNumberFormat="1" applyFont="1" applyFill="1" applyBorder="1" applyAlignment="1">
      <alignment horizontal="center" vertical="center"/>
    </xf>
    <xf numFmtId="49" fontId="9" fillId="0" borderId="8" xfId="1" applyNumberFormat="1" applyFont="1" applyBorder="1" applyAlignment="1">
      <alignment horizontal="center" vertical="center"/>
    </xf>
    <xf numFmtId="164" fontId="9" fillId="0" borderId="8" xfId="1" applyNumberFormat="1" applyFont="1" applyBorder="1" applyAlignment="1">
      <alignment horizontal="center" vertical="center"/>
    </xf>
    <xf numFmtId="0" fontId="12" fillId="0" borderId="7" xfId="4" applyNumberFormat="1" applyFont="1" applyFill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3" fillId="0" borderId="0" xfId="1" applyFont="1" applyAlignment="1">
      <alignment horizontal="right" wrapText="1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top"/>
    </xf>
    <xf numFmtId="0" fontId="14" fillId="0" borderId="2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top" wrapText="1"/>
    </xf>
    <xf numFmtId="0" fontId="14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</cellXfs>
  <cellStyles count="5">
    <cellStyle name="Обычный" xfId="0" builtinId="0"/>
    <cellStyle name="Обычный 2" xfId="3"/>
    <cellStyle name="Обычный 3" xfId="2"/>
    <cellStyle name="Обычный 5" xfId="4"/>
    <cellStyle name="Обычный 7" xfId="1"/>
  </cellStyles>
  <dxfs count="0"/>
  <tableStyles count="0" defaultTableStyle="TableStyleMedium2" defaultPivotStyle="PivotStyleLight16"/>
  <colors>
    <mruColors>
      <color rgb="FFBAE18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333381</xdr:colOff>
      <xdr:row>15</xdr:row>
      <xdr:rowOff>1272645</xdr:rowOff>
    </xdr:from>
    <xdr:to>
      <xdr:col>3</xdr:col>
      <xdr:colOff>1012036</xdr:colOff>
      <xdr:row>15</xdr:row>
      <xdr:rowOff>1717146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9725" y="5701770"/>
          <a:ext cx="678655" cy="444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18</xdr:col>
      <xdr:colOff>309035</xdr:colOff>
      <xdr:row>15</xdr:row>
      <xdr:rowOff>1407582</xdr:rowOff>
    </xdr:from>
    <xdr:to>
      <xdr:col>18</xdr:col>
      <xdr:colOff>1041400</xdr:colOff>
      <xdr:row>15</xdr:row>
      <xdr:rowOff>1727200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53235" y="5547782"/>
          <a:ext cx="732365" cy="3196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20</xdr:col>
      <xdr:colOff>309034</xdr:colOff>
      <xdr:row>15</xdr:row>
      <xdr:rowOff>1284816</xdr:rowOff>
    </xdr:from>
    <xdr:to>
      <xdr:col>20</xdr:col>
      <xdr:colOff>1016000</xdr:colOff>
      <xdr:row>15</xdr:row>
      <xdr:rowOff>1612900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08934" y="5425016"/>
          <a:ext cx="706966" cy="3280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465666</xdr:colOff>
      <xdr:row>15</xdr:row>
      <xdr:rowOff>635000</xdr:rowOff>
    </xdr:from>
    <xdr:to>
      <xdr:col>12</xdr:col>
      <xdr:colOff>486834</xdr:colOff>
      <xdr:row>15</xdr:row>
      <xdr:rowOff>1068917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166" y="4949825"/>
          <a:ext cx="735543" cy="433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603250</xdr:colOff>
      <xdr:row>15</xdr:row>
      <xdr:rowOff>1016000</xdr:rowOff>
    </xdr:from>
    <xdr:to>
      <xdr:col>14</xdr:col>
      <xdr:colOff>679450</xdr:colOff>
      <xdr:row>16</xdr:row>
      <xdr:rowOff>4235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5250" y="5330825"/>
          <a:ext cx="704850" cy="293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179917</xdr:colOff>
      <xdr:row>15</xdr:row>
      <xdr:rowOff>762000</xdr:rowOff>
    </xdr:from>
    <xdr:to>
      <xdr:col>31</xdr:col>
      <xdr:colOff>719666</xdr:colOff>
      <xdr:row>15</xdr:row>
      <xdr:rowOff>1143000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4617" y="5076825"/>
          <a:ext cx="539749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0</xdr:colOff>
      <xdr:row>15</xdr:row>
      <xdr:rowOff>931334</xdr:rowOff>
    </xdr:from>
    <xdr:to>
      <xdr:col>6</xdr:col>
      <xdr:colOff>567265</xdr:colOff>
      <xdr:row>15</xdr:row>
      <xdr:rowOff>1350434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5071534"/>
          <a:ext cx="56726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404181</xdr:colOff>
      <xdr:row>15</xdr:row>
      <xdr:rowOff>333375</xdr:rowOff>
    </xdr:from>
    <xdr:to>
      <xdr:col>9</xdr:col>
      <xdr:colOff>958967</xdr:colOff>
      <xdr:row>15</xdr:row>
      <xdr:rowOff>1805940</xdr:rowOff>
    </xdr:to>
    <xdr:grpSp>
      <xdr:nvGrpSpPr>
        <xdr:cNvPr id="1027" name="Group 3"/>
        <xdr:cNvGrpSpPr>
          <a:grpSpLocks noChangeAspect="1"/>
        </xdr:cNvGrpSpPr>
      </xdr:nvGrpSpPr>
      <xdr:grpSpPr bwMode="auto">
        <a:xfrm>
          <a:off x="5452431" y="4810125"/>
          <a:ext cx="2237536" cy="1472565"/>
          <a:chOff x="1005" y="539"/>
          <a:chExt cx="138" cy="241"/>
        </a:xfrm>
      </xdr:grpSpPr>
      <xdr:sp macro="" textlink="">
        <xdr:nvSpPr>
          <xdr:cNvPr id="1026" name="AutoShape 2"/>
          <xdr:cNvSpPr>
            <a:spLocks noChangeAspect="1" noChangeArrowheads="1" noTextEdit="1"/>
          </xdr:cNvSpPr>
        </xdr:nvSpPr>
        <xdr:spPr bwMode="auto">
          <a:xfrm>
            <a:off x="1005" y="708"/>
            <a:ext cx="74" cy="5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028" name="Rectangle 4"/>
          <xdr:cNvSpPr>
            <a:spLocks noChangeArrowheads="1"/>
          </xdr:cNvSpPr>
        </xdr:nvSpPr>
        <xdr:spPr bwMode="auto">
          <a:xfrm>
            <a:off x="1010" y="551"/>
            <a:ext cx="74" cy="22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029" name="Rectangle 5"/>
          <xdr:cNvSpPr>
            <a:spLocks noChangeArrowheads="1"/>
          </xdr:cNvSpPr>
        </xdr:nvSpPr>
        <xdr:spPr bwMode="auto">
          <a:xfrm>
            <a:off x="1012" y="539"/>
            <a:ext cx="0" cy="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endParaRPr lang="ru-RU" sz="3600" b="1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0" name="Rectangle 6"/>
          <xdr:cNvSpPr>
            <a:spLocks noChangeArrowheads="1"/>
          </xdr:cNvSpPr>
        </xdr:nvSpPr>
        <xdr:spPr bwMode="auto">
          <a:xfrm>
            <a:off x="1019" y="728"/>
            <a:ext cx="0" cy="3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endParaRPr lang="ru-RU" sz="17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31" name="Rectangle 7"/>
          <xdr:cNvSpPr>
            <a:spLocks noChangeArrowheads="1"/>
          </xdr:cNvSpPr>
        </xdr:nvSpPr>
        <xdr:spPr bwMode="auto">
          <a:xfrm>
            <a:off x="1052" y="718"/>
            <a:ext cx="14" cy="2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200" b="0" i="1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n</a:t>
            </a:r>
          </a:p>
        </xdr:txBody>
      </xdr:sp>
      <xdr:sp macro="" textlink="">
        <xdr:nvSpPr>
          <xdr:cNvPr id="1032" name="Rectangle 8"/>
          <xdr:cNvSpPr>
            <a:spLocks noChangeArrowheads="1"/>
          </xdr:cNvSpPr>
        </xdr:nvSpPr>
        <xdr:spPr bwMode="auto">
          <a:xfrm>
            <a:off x="1130" y="730"/>
            <a:ext cx="13" cy="4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700" b="0" i="1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S</a:t>
            </a:r>
          </a:p>
        </xdr:txBody>
      </xdr:sp>
      <xdr:sp macro="" textlink="">
        <xdr:nvSpPr>
          <xdr:cNvPr id="1033" name="Rectangle 9"/>
          <xdr:cNvSpPr>
            <a:spLocks noChangeArrowheads="1"/>
          </xdr:cNvSpPr>
        </xdr:nvSpPr>
        <xdr:spPr bwMode="auto">
          <a:xfrm flipH="1" flipV="1">
            <a:off x="1051" y="741"/>
            <a:ext cx="30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wrap="square" lIns="0" tIns="0" rIns="0" bIns="0" anchor="t" upright="1">
            <a:noAutofit/>
          </a:bodyPr>
          <a:lstStyle/>
          <a:p>
            <a:pPr algn="l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лэп</a:t>
            </a:r>
          </a:p>
        </xdr:txBody>
      </xdr:sp>
    </xdr:grpSp>
    <xdr:clientData/>
  </xdr:twoCellAnchor>
  <xdr:twoCellAnchor>
    <xdr:from>
      <xdr:col>7</xdr:col>
      <xdr:colOff>666747</xdr:colOff>
      <xdr:row>15</xdr:row>
      <xdr:rowOff>1524001</xdr:rowOff>
    </xdr:from>
    <xdr:to>
      <xdr:col>7</xdr:col>
      <xdr:colOff>738184</xdr:colOff>
      <xdr:row>15</xdr:row>
      <xdr:rowOff>1697035</xdr:rowOff>
    </xdr:to>
    <xdr:sp macro="" textlink="">
      <xdr:nvSpPr>
        <xdr:cNvPr id="28" name="Равнобедренный треугольник 27"/>
        <xdr:cNvSpPr/>
      </xdr:nvSpPr>
      <xdr:spPr>
        <a:xfrm>
          <a:off x="7953372" y="5953126"/>
          <a:ext cx="71437" cy="173034"/>
        </a:xfrm>
        <a:prstGeom prst="triangl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ru-RU" sz="1100" b="1"/>
        </a:p>
      </xdr:txBody>
    </xdr:sp>
    <xdr:clientData/>
  </xdr:twoCellAnchor>
  <xdr:twoCellAnchor editAs="oneCell">
    <xdr:from>
      <xdr:col>11</xdr:col>
      <xdr:colOff>478632</xdr:colOff>
      <xdr:row>15</xdr:row>
      <xdr:rowOff>1495425</xdr:rowOff>
    </xdr:from>
    <xdr:to>
      <xdr:col>17</xdr:col>
      <xdr:colOff>685800</xdr:colOff>
      <xdr:row>15</xdr:row>
      <xdr:rowOff>1857375</xdr:rowOff>
    </xdr:to>
    <xdr:sp macro="" textlink="">
      <xdr:nvSpPr>
        <xdr:cNvPr id="1035" name="AutoShape 11"/>
        <xdr:cNvSpPr>
          <a:spLocks noChangeAspect="1" noChangeArrowheads="1"/>
        </xdr:cNvSpPr>
      </xdr:nvSpPr>
      <xdr:spPr bwMode="auto">
        <a:xfrm>
          <a:off x="9063038" y="5924550"/>
          <a:ext cx="685800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547688</xdr:colOff>
      <xdr:row>15</xdr:row>
      <xdr:rowOff>1535906</xdr:rowOff>
    </xdr:from>
    <xdr:to>
      <xdr:col>9</xdr:col>
      <xdr:colOff>642938</xdr:colOff>
      <xdr:row>15</xdr:row>
      <xdr:rowOff>1726406</xdr:rowOff>
    </xdr:to>
    <xdr:sp macro="" textlink="">
      <xdr:nvSpPr>
        <xdr:cNvPr id="30" name="Равнобедренный треугольник 29"/>
        <xdr:cNvSpPr/>
      </xdr:nvSpPr>
      <xdr:spPr>
        <a:xfrm>
          <a:off x="7274719" y="5976937"/>
          <a:ext cx="95250" cy="190500"/>
        </a:xfrm>
        <a:prstGeom prst="triangl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ru-RU" sz="1100" b="1"/>
        </a:p>
      </xdr:txBody>
    </xdr:sp>
    <xdr:clientData/>
  </xdr:twoCellAnchor>
  <xdr:twoCellAnchor>
    <xdr:from>
      <xdr:col>7</xdr:col>
      <xdr:colOff>919655</xdr:colOff>
      <xdr:row>15</xdr:row>
      <xdr:rowOff>1471448</xdr:rowOff>
    </xdr:from>
    <xdr:to>
      <xdr:col>7</xdr:col>
      <xdr:colOff>1130953</xdr:colOff>
      <xdr:row>15</xdr:row>
      <xdr:rowOff>1673086</xdr:rowOff>
    </xdr:to>
    <xdr:sp macro="" textlink="">
      <xdr:nvSpPr>
        <xdr:cNvPr id="42" name="Rectangle 8"/>
        <xdr:cNvSpPr>
          <a:spLocks noChangeArrowheads="1"/>
        </xdr:cNvSpPr>
      </xdr:nvSpPr>
      <xdr:spPr bwMode="auto">
        <a:xfrm>
          <a:off x="5964621" y="5872655"/>
          <a:ext cx="211298" cy="2016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 anchor="t" upright="1">
          <a:noAutofit/>
        </a:bodyPr>
        <a:lstStyle/>
        <a:p>
          <a:pPr algn="l" rtl="0">
            <a:defRPr sz="1000"/>
          </a:pPr>
          <a:r>
            <a:rPr lang="en-US" sz="17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</a:t>
          </a:r>
        </a:p>
      </xdr:txBody>
    </xdr:sp>
    <xdr:clientData/>
  </xdr:twoCellAnchor>
  <xdr:twoCellAnchor>
    <xdr:from>
      <xdr:col>9</xdr:col>
      <xdr:colOff>959069</xdr:colOff>
      <xdr:row>15</xdr:row>
      <xdr:rowOff>1589690</xdr:rowOff>
    </xdr:from>
    <xdr:to>
      <xdr:col>9</xdr:col>
      <xdr:colOff>1446680</xdr:colOff>
      <xdr:row>15</xdr:row>
      <xdr:rowOff>1760776</xdr:rowOff>
    </xdr:to>
    <xdr:sp macro="" textlink="">
      <xdr:nvSpPr>
        <xdr:cNvPr id="44" name="Rectangle 9"/>
        <xdr:cNvSpPr>
          <a:spLocks noChangeArrowheads="1"/>
        </xdr:cNvSpPr>
      </xdr:nvSpPr>
      <xdr:spPr bwMode="auto">
        <a:xfrm flipH="1" flipV="1">
          <a:off x="7692259" y="5990897"/>
          <a:ext cx="487611" cy="1710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0" tIns="0" rIns="0" bIns="0" anchor="t" upright="1">
          <a:noAutofit/>
        </a:bodyPr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пс</a:t>
          </a:r>
        </a:p>
      </xdr:txBody>
    </xdr:sp>
    <xdr:clientData/>
  </xdr:twoCellAnchor>
  <xdr:twoCellAnchor>
    <xdr:from>
      <xdr:col>9</xdr:col>
      <xdr:colOff>982250</xdr:colOff>
      <xdr:row>15</xdr:row>
      <xdr:rowOff>1397548</xdr:rowOff>
    </xdr:from>
    <xdr:to>
      <xdr:col>9</xdr:col>
      <xdr:colOff>1209802</xdr:colOff>
      <xdr:row>15</xdr:row>
      <xdr:rowOff>1562524</xdr:rowOff>
    </xdr:to>
    <xdr:sp macro="" textlink="">
      <xdr:nvSpPr>
        <xdr:cNvPr id="45" name="Rectangle 7"/>
        <xdr:cNvSpPr>
          <a:spLocks noChangeArrowheads="1"/>
        </xdr:cNvSpPr>
      </xdr:nvSpPr>
      <xdr:spPr bwMode="auto">
        <a:xfrm>
          <a:off x="7715440" y="5798755"/>
          <a:ext cx="227552" cy="1649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0" tIns="0" rIns="0" bIns="0" anchor="t" upright="1">
          <a:noAutofit/>
        </a:bodyPr>
        <a:lstStyle/>
        <a:p>
          <a:pPr algn="l" rtl="0">
            <a:defRPr sz="1000"/>
          </a:pPr>
          <a:r>
            <a:rPr lang="en-US" sz="1200" b="0" i="1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3"/>
  <sheetViews>
    <sheetView tabSelected="1" view="pageBreakPreview" zoomScale="60" zoomScaleNormal="85" workbookViewId="0">
      <selection activeCell="D14" sqref="D14:AW14"/>
    </sheetView>
  </sheetViews>
  <sheetFormatPr defaultRowHeight="12" x14ac:dyDescent="0.2"/>
  <cols>
    <col min="1" max="1" width="11.140625" style="1" customWidth="1"/>
    <col min="2" max="2" width="52.7109375" style="1" customWidth="1"/>
    <col min="3" max="3" width="11.85546875" style="1" customWidth="1"/>
    <col min="4" max="4" width="18.7109375" style="1" hidden="1" customWidth="1"/>
    <col min="5" max="5" width="12.42578125" style="1" hidden="1" customWidth="1"/>
    <col min="6" max="6" width="15" style="1" hidden="1" customWidth="1"/>
    <col min="7" max="7" width="11.28515625" style="1" hidden="1" customWidth="1"/>
    <col min="8" max="8" width="25.28515625" style="1" customWidth="1"/>
    <col min="9" max="9" width="9.28515625" style="1" hidden="1" customWidth="1"/>
    <col min="10" max="10" width="23.7109375" style="1" customWidth="1"/>
    <col min="11" max="11" width="33.7109375" style="1" customWidth="1"/>
    <col min="12" max="12" width="20.42578125" style="1" hidden="1" customWidth="1"/>
    <col min="13" max="13" width="9.28515625" style="1" hidden="1" customWidth="1"/>
    <col min="14" max="14" width="20.85546875" style="1" hidden="1" customWidth="1"/>
    <col min="15" max="15" width="12.28515625" style="1" hidden="1" customWidth="1"/>
    <col min="16" max="17" width="9.28515625" style="1" hidden="1" customWidth="1"/>
    <col min="18" max="18" width="21.28515625" style="1" customWidth="1"/>
    <col min="19" max="19" width="16.7109375" style="1" hidden="1" customWidth="1"/>
    <col min="20" max="20" width="12.140625" style="1" hidden="1" customWidth="1"/>
    <col min="21" max="21" width="16.5703125" style="1" hidden="1" customWidth="1"/>
    <col min="22" max="23" width="9.28515625" style="1" hidden="1" customWidth="1"/>
    <col min="24" max="24" width="7" style="1" hidden="1" customWidth="1"/>
    <col min="25" max="25" width="21.85546875" style="1" customWidth="1"/>
    <col min="26" max="26" width="10.28515625" style="1" hidden="1" customWidth="1"/>
    <col min="27" max="30" width="9.28515625" style="1" hidden="1" customWidth="1"/>
    <col min="31" max="31" width="27.7109375" style="1" customWidth="1"/>
    <col min="32" max="32" width="15.5703125" style="1" hidden="1" customWidth="1"/>
    <col min="33" max="36" width="9.28515625" style="1" hidden="1" customWidth="1"/>
    <col min="37" max="37" width="29.5703125" style="1" customWidth="1"/>
    <col min="38" max="38" width="9.140625" style="1" hidden="1" customWidth="1"/>
    <col min="39" max="39" width="28.7109375" style="1" customWidth="1"/>
    <col min="40" max="40" width="14.5703125" style="1" hidden="1" customWidth="1"/>
    <col min="41" max="42" width="9.28515625" style="1" hidden="1" customWidth="1"/>
    <col min="43" max="43" width="21.85546875" style="1" customWidth="1"/>
    <col min="44" max="44" width="13.5703125" style="1" hidden="1" customWidth="1"/>
    <col min="45" max="47" width="9.28515625" style="1" hidden="1" customWidth="1"/>
    <col min="48" max="48" width="13.28515625" style="1" hidden="1" customWidth="1"/>
    <col min="49" max="49" width="28.42578125" style="1" customWidth="1"/>
    <col min="50" max="257" width="9.140625" style="1"/>
    <col min="258" max="258" width="11.140625" style="1" customWidth="1"/>
    <col min="259" max="259" width="38.7109375" style="1" customWidth="1"/>
    <col min="260" max="260" width="14.5703125" style="1" customWidth="1"/>
    <col min="261" max="302" width="9.28515625" style="1" customWidth="1"/>
    <col min="303" max="513" width="9.140625" style="1"/>
    <col min="514" max="514" width="11.140625" style="1" customWidth="1"/>
    <col min="515" max="515" width="38.7109375" style="1" customWidth="1"/>
    <col min="516" max="516" width="14.5703125" style="1" customWidth="1"/>
    <col min="517" max="558" width="9.28515625" style="1" customWidth="1"/>
    <col min="559" max="769" width="9.140625" style="1"/>
    <col min="770" max="770" width="11.140625" style="1" customWidth="1"/>
    <col min="771" max="771" width="38.7109375" style="1" customWidth="1"/>
    <col min="772" max="772" width="14.5703125" style="1" customWidth="1"/>
    <col min="773" max="814" width="9.28515625" style="1" customWidth="1"/>
    <col min="815" max="1025" width="9.140625" style="1"/>
    <col min="1026" max="1026" width="11.140625" style="1" customWidth="1"/>
    <col min="1027" max="1027" width="38.7109375" style="1" customWidth="1"/>
    <col min="1028" max="1028" width="14.5703125" style="1" customWidth="1"/>
    <col min="1029" max="1070" width="9.28515625" style="1" customWidth="1"/>
    <col min="1071" max="1281" width="9.140625" style="1"/>
    <col min="1282" max="1282" width="11.140625" style="1" customWidth="1"/>
    <col min="1283" max="1283" width="38.7109375" style="1" customWidth="1"/>
    <col min="1284" max="1284" width="14.5703125" style="1" customWidth="1"/>
    <col min="1285" max="1326" width="9.28515625" style="1" customWidth="1"/>
    <col min="1327" max="1537" width="9.140625" style="1"/>
    <col min="1538" max="1538" width="11.140625" style="1" customWidth="1"/>
    <col min="1539" max="1539" width="38.7109375" style="1" customWidth="1"/>
    <col min="1540" max="1540" width="14.5703125" style="1" customWidth="1"/>
    <col min="1541" max="1582" width="9.28515625" style="1" customWidth="1"/>
    <col min="1583" max="1793" width="9.140625" style="1"/>
    <col min="1794" max="1794" width="11.140625" style="1" customWidth="1"/>
    <col min="1795" max="1795" width="38.7109375" style="1" customWidth="1"/>
    <col min="1796" max="1796" width="14.5703125" style="1" customWidth="1"/>
    <col min="1797" max="1838" width="9.28515625" style="1" customWidth="1"/>
    <col min="1839" max="2049" width="9.140625" style="1"/>
    <col min="2050" max="2050" width="11.140625" style="1" customWidth="1"/>
    <col min="2051" max="2051" width="38.7109375" style="1" customWidth="1"/>
    <col min="2052" max="2052" width="14.5703125" style="1" customWidth="1"/>
    <col min="2053" max="2094" width="9.28515625" style="1" customWidth="1"/>
    <col min="2095" max="2305" width="9.140625" style="1"/>
    <col min="2306" max="2306" width="11.140625" style="1" customWidth="1"/>
    <col min="2307" max="2307" width="38.7109375" style="1" customWidth="1"/>
    <col min="2308" max="2308" width="14.5703125" style="1" customWidth="1"/>
    <col min="2309" max="2350" width="9.28515625" style="1" customWidth="1"/>
    <col min="2351" max="2561" width="9.140625" style="1"/>
    <col min="2562" max="2562" width="11.140625" style="1" customWidth="1"/>
    <col min="2563" max="2563" width="38.7109375" style="1" customWidth="1"/>
    <col min="2564" max="2564" width="14.5703125" style="1" customWidth="1"/>
    <col min="2565" max="2606" width="9.28515625" style="1" customWidth="1"/>
    <col min="2607" max="2817" width="9.140625" style="1"/>
    <col min="2818" max="2818" width="11.140625" style="1" customWidth="1"/>
    <col min="2819" max="2819" width="38.7109375" style="1" customWidth="1"/>
    <col min="2820" max="2820" width="14.5703125" style="1" customWidth="1"/>
    <col min="2821" max="2862" width="9.28515625" style="1" customWidth="1"/>
    <col min="2863" max="3073" width="9.140625" style="1"/>
    <col min="3074" max="3074" width="11.140625" style="1" customWidth="1"/>
    <col min="3075" max="3075" width="38.7109375" style="1" customWidth="1"/>
    <col min="3076" max="3076" width="14.5703125" style="1" customWidth="1"/>
    <col min="3077" max="3118" width="9.28515625" style="1" customWidth="1"/>
    <col min="3119" max="3329" width="9.140625" style="1"/>
    <col min="3330" max="3330" width="11.140625" style="1" customWidth="1"/>
    <col min="3331" max="3331" width="38.7109375" style="1" customWidth="1"/>
    <col min="3332" max="3332" width="14.5703125" style="1" customWidth="1"/>
    <col min="3333" max="3374" width="9.28515625" style="1" customWidth="1"/>
    <col min="3375" max="3585" width="9.140625" style="1"/>
    <col min="3586" max="3586" width="11.140625" style="1" customWidth="1"/>
    <col min="3587" max="3587" width="38.7109375" style="1" customWidth="1"/>
    <col min="3588" max="3588" width="14.5703125" style="1" customWidth="1"/>
    <col min="3589" max="3630" width="9.28515625" style="1" customWidth="1"/>
    <col min="3631" max="3841" width="9.140625" style="1"/>
    <col min="3842" max="3842" width="11.140625" style="1" customWidth="1"/>
    <col min="3843" max="3843" width="38.7109375" style="1" customWidth="1"/>
    <col min="3844" max="3844" width="14.5703125" style="1" customWidth="1"/>
    <col min="3845" max="3886" width="9.28515625" style="1" customWidth="1"/>
    <col min="3887" max="4097" width="9.140625" style="1"/>
    <col min="4098" max="4098" width="11.140625" style="1" customWidth="1"/>
    <col min="4099" max="4099" width="38.7109375" style="1" customWidth="1"/>
    <col min="4100" max="4100" width="14.5703125" style="1" customWidth="1"/>
    <col min="4101" max="4142" width="9.28515625" style="1" customWidth="1"/>
    <col min="4143" max="4353" width="9.140625" style="1"/>
    <col min="4354" max="4354" width="11.140625" style="1" customWidth="1"/>
    <col min="4355" max="4355" width="38.7109375" style="1" customWidth="1"/>
    <col min="4356" max="4356" width="14.5703125" style="1" customWidth="1"/>
    <col min="4357" max="4398" width="9.28515625" style="1" customWidth="1"/>
    <col min="4399" max="4609" width="9.140625" style="1"/>
    <col min="4610" max="4610" width="11.140625" style="1" customWidth="1"/>
    <col min="4611" max="4611" width="38.7109375" style="1" customWidth="1"/>
    <col min="4612" max="4612" width="14.5703125" style="1" customWidth="1"/>
    <col min="4613" max="4654" width="9.28515625" style="1" customWidth="1"/>
    <col min="4655" max="4865" width="9.140625" style="1"/>
    <col min="4866" max="4866" width="11.140625" style="1" customWidth="1"/>
    <col min="4867" max="4867" width="38.7109375" style="1" customWidth="1"/>
    <col min="4868" max="4868" width="14.5703125" style="1" customWidth="1"/>
    <col min="4869" max="4910" width="9.28515625" style="1" customWidth="1"/>
    <col min="4911" max="5121" width="9.140625" style="1"/>
    <col min="5122" max="5122" width="11.140625" style="1" customWidth="1"/>
    <col min="5123" max="5123" width="38.7109375" style="1" customWidth="1"/>
    <col min="5124" max="5124" width="14.5703125" style="1" customWidth="1"/>
    <col min="5125" max="5166" width="9.28515625" style="1" customWidth="1"/>
    <col min="5167" max="5377" width="9.140625" style="1"/>
    <col min="5378" max="5378" width="11.140625" style="1" customWidth="1"/>
    <col min="5379" max="5379" width="38.7109375" style="1" customWidth="1"/>
    <col min="5380" max="5380" width="14.5703125" style="1" customWidth="1"/>
    <col min="5381" max="5422" width="9.28515625" style="1" customWidth="1"/>
    <col min="5423" max="5633" width="9.140625" style="1"/>
    <col min="5634" max="5634" width="11.140625" style="1" customWidth="1"/>
    <col min="5635" max="5635" width="38.7109375" style="1" customWidth="1"/>
    <col min="5636" max="5636" width="14.5703125" style="1" customWidth="1"/>
    <col min="5637" max="5678" width="9.28515625" style="1" customWidth="1"/>
    <col min="5679" max="5889" width="9.140625" style="1"/>
    <col min="5890" max="5890" width="11.140625" style="1" customWidth="1"/>
    <col min="5891" max="5891" width="38.7109375" style="1" customWidth="1"/>
    <col min="5892" max="5892" width="14.5703125" style="1" customWidth="1"/>
    <col min="5893" max="5934" width="9.28515625" style="1" customWidth="1"/>
    <col min="5935" max="6145" width="9.140625" style="1"/>
    <col min="6146" max="6146" width="11.140625" style="1" customWidth="1"/>
    <col min="6147" max="6147" width="38.7109375" style="1" customWidth="1"/>
    <col min="6148" max="6148" width="14.5703125" style="1" customWidth="1"/>
    <col min="6149" max="6190" width="9.28515625" style="1" customWidth="1"/>
    <col min="6191" max="6401" width="9.140625" style="1"/>
    <col min="6402" max="6402" width="11.140625" style="1" customWidth="1"/>
    <col min="6403" max="6403" width="38.7109375" style="1" customWidth="1"/>
    <col min="6404" max="6404" width="14.5703125" style="1" customWidth="1"/>
    <col min="6405" max="6446" width="9.28515625" style="1" customWidth="1"/>
    <col min="6447" max="6657" width="9.140625" style="1"/>
    <col min="6658" max="6658" width="11.140625" style="1" customWidth="1"/>
    <col min="6659" max="6659" width="38.7109375" style="1" customWidth="1"/>
    <col min="6660" max="6660" width="14.5703125" style="1" customWidth="1"/>
    <col min="6661" max="6702" width="9.28515625" style="1" customWidth="1"/>
    <col min="6703" max="6913" width="9.140625" style="1"/>
    <col min="6914" max="6914" width="11.140625" style="1" customWidth="1"/>
    <col min="6915" max="6915" width="38.7109375" style="1" customWidth="1"/>
    <col min="6916" max="6916" width="14.5703125" style="1" customWidth="1"/>
    <col min="6917" max="6958" width="9.28515625" style="1" customWidth="1"/>
    <col min="6959" max="7169" width="9.140625" style="1"/>
    <col min="7170" max="7170" width="11.140625" style="1" customWidth="1"/>
    <col min="7171" max="7171" width="38.7109375" style="1" customWidth="1"/>
    <col min="7172" max="7172" width="14.5703125" style="1" customWidth="1"/>
    <col min="7173" max="7214" width="9.28515625" style="1" customWidth="1"/>
    <col min="7215" max="7425" width="9.140625" style="1"/>
    <col min="7426" max="7426" width="11.140625" style="1" customWidth="1"/>
    <col min="7427" max="7427" width="38.7109375" style="1" customWidth="1"/>
    <col min="7428" max="7428" width="14.5703125" style="1" customWidth="1"/>
    <col min="7429" max="7470" width="9.28515625" style="1" customWidth="1"/>
    <col min="7471" max="7681" width="9.140625" style="1"/>
    <col min="7682" max="7682" width="11.140625" style="1" customWidth="1"/>
    <col min="7683" max="7683" width="38.7109375" style="1" customWidth="1"/>
    <col min="7684" max="7684" width="14.5703125" style="1" customWidth="1"/>
    <col min="7685" max="7726" width="9.28515625" style="1" customWidth="1"/>
    <col min="7727" max="7937" width="9.140625" style="1"/>
    <col min="7938" max="7938" width="11.140625" style="1" customWidth="1"/>
    <col min="7939" max="7939" width="38.7109375" style="1" customWidth="1"/>
    <col min="7940" max="7940" width="14.5703125" style="1" customWidth="1"/>
    <col min="7941" max="7982" width="9.28515625" style="1" customWidth="1"/>
    <col min="7983" max="8193" width="9.140625" style="1"/>
    <col min="8194" max="8194" width="11.140625" style="1" customWidth="1"/>
    <col min="8195" max="8195" width="38.7109375" style="1" customWidth="1"/>
    <col min="8196" max="8196" width="14.5703125" style="1" customWidth="1"/>
    <col min="8197" max="8238" width="9.28515625" style="1" customWidth="1"/>
    <col min="8239" max="8449" width="9.140625" style="1"/>
    <col min="8450" max="8450" width="11.140625" style="1" customWidth="1"/>
    <col min="8451" max="8451" width="38.7109375" style="1" customWidth="1"/>
    <col min="8452" max="8452" width="14.5703125" style="1" customWidth="1"/>
    <col min="8453" max="8494" width="9.28515625" style="1" customWidth="1"/>
    <col min="8495" max="8705" width="9.140625" style="1"/>
    <col min="8706" max="8706" width="11.140625" style="1" customWidth="1"/>
    <col min="8707" max="8707" width="38.7109375" style="1" customWidth="1"/>
    <col min="8708" max="8708" width="14.5703125" style="1" customWidth="1"/>
    <col min="8709" max="8750" width="9.28515625" style="1" customWidth="1"/>
    <col min="8751" max="8961" width="9.140625" style="1"/>
    <col min="8962" max="8962" width="11.140625" style="1" customWidth="1"/>
    <col min="8963" max="8963" width="38.7109375" style="1" customWidth="1"/>
    <col min="8964" max="8964" width="14.5703125" style="1" customWidth="1"/>
    <col min="8965" max="9006" width="9.28515625" style="1" customWidth="1"/>
    <col min="9007" max="9217" width="9.140625" style="1"/>
    <col min="9218" max="9218" width="11.140625" style="1" customWidth="1"/>
    <col min="9219" max="9219" width="38.7109375" style="1" customWidth="1"/>
    <col min="9220" max="9220" width="14.5703125" style="1" customWidth="1"/>
    <col min="9221" max="9262" width="9.28515625" style="1" customWidth="1"/>
    <col min="9263" max="9473" width="9.140625" style="1"/>
    <col min="9474" max="9474" width="11.140625" style="1" customWidth="1"/>
    <col min="9475" max="9475" width="38.7109375" style="1" customWidth="1"/>
    <col min="9476" max="9476" width="14.5703125" style="1" customWidth="1"/>
    <col min="9477" max="9518" width="9.28515625" style="1" customWidth="1"/>
    <col min="9519" max="9729" width="9.140625" style="1"/>
    <col min="9730" max="9730" width="11.140625" style="1" customWidth="1"/>
    <col min="9731" max="9731" width="38.7109375" style="1" customWidth="1"/>
    <col min="9732" max="9732" width="14.5703125" style="1" customWidth="1"/>
    <col min="9733" max="9774" width="9.28515625" style="1" customWidth="1"/>
    <col min="9775" max="9985" width="9.140625" style="1"/>
    <col min="9986" max="9986" width="11.140625" style="1" customWidth="1"/>
    <col min="9987" max="9987" width="38.7109375" style="1" customWidth="1"/>
    <col min="9988" max="9988" width="14.5703125" style="1" customWidth="1"/>
    <col min="9989" max="10030" width="9.28515625" style="1" customWidth="1"/>
    <col min="10031" max="10241" width="9.140625" style="1"/>
    <col min="10242" max="10242" width="11.140625" style="1" customWidth="1"/>
    <col min="10243" max="10243" width="38.7109375" style="1" customWidth="1"/>
    <col min="10244" max="10244" width="14.5703125" style="1" customWidth="1"/>
    <col min="10245" max="10286" width="9.28515625" style="1" customWidth="1"/>
    <col min="10287" max="10497" width="9.140625" style="1"/>
    <col min="10498" max="10498" width="11.140625" style="1" customWidth="1"/>
    <col min="10499" max="10499" width="38.7109375" style="1" customWidth="1"/>
    <col min="10500" max="10500" width="14.5703125" style="1" customWidth="1"/>
    <col min="10501" max="10542" width="9.28515625" style="1" customWidth="1"/>
    <col min="10543" max="10753" width="9.140625" style="1"/>
    <col min="10754" max="10754" width="11.140625" style="1" customWidth="1"/>
    <col min="10755" max="10755" width="38.7109375" style="1" customWidth="1"/>
    <col min="10756" max="10756" width="14.5703125" style="1" customWidth="1"/>
    <col min="10757" max="10798" width="9.28515625" style="1" customWidth="1"/>
    <col min="10799" max="11009" width="9.140625" style="1"/>
    <col min="11010" max="11010" width="11.140625" style="1" customWidth="1"/>
    <col min="11011" max="11011" width="38.7109375" style="1" customWidth="1"/>
    <col min="11012" max="11012" width="14.5703125" style="1" customWidth="1"/>
    <col min="11013" max="11054" width="9.28515625" style="1" customWidth="1"/>
    <col min="11055" max="11265" width="9.140625" style="1"/>
    <col min="11266" max="11266" width="11.140625" style="1" customWidth="1"/>
    <col min="11267" max="11267" width="38.7109375" style="1" customWidth="1"/>
    <col min="11268" max="11268" width="14.5703125" style="1" customWidth="1"/>
    <col min="11269" max="11310" width="9.28515625" style="1" customWidth="1"/>
    <col min="11311" max="11521" width="9.140625" style="1"/>
    <col min="11522" max="11522" width="11.140625" style="1" customWidth="1"/>
    <col min="11523" max="11523" width="38.7109375" style="1" customWidth="1"/>
    <col min="11524" max="11524" width="14.5703125" style="1" customWidth="1"/>
    <col min="11525" max="11566" width="9.28515625" style="1" customWidth="1"/>
    <col min="11567" max="11777" width="9.140625" style="1"/>
    <col min="11778" max="11778" width="11.140625" style="1" customWidth="1"/>
    <col min="11779" max="11779" width="38.7109375" style="1" customWidth="1"/>
    <col min="11780" max="11780" width="14.5703125" style="1" customWidth="1"/>
    <col min="11781" max="11822" width="9.28515625" style="1" customWidth="1"/>
    <col min="11823" max="12033" width="9.140625" style="1"/>
    <col min="12034" max="12034" width="11.140625" style="1" customWidth="1"/>
    <col min="12035" max="12035" width="38.7109375" style="1" customWidth="1"/>
    <col min="12036" max="12036" width="14.5703125" style="1" customWidth="1"/>
    <col min="12037" max="12078" width="9.28515625" style="1" customWidth="1"/>
    <col min="12079" max="12289" width="9.140625" style="1"/>
    <col min="12290" max="12290" width="11.140625" style="1" customWidth="1"/>
    <col min="12291" max="12291" width="38.7109375" style="1" customWidth="1"/>
    <col min="12292" max="12292" width="14.5703125" style="1" customWidth="1"/>
    <col min="12293" max="12334" width="9.28515625" style="1" customWidth="1"/>
    <col min="12335" max="12545" width="9.140625" style="1"/>
    <col min="12546" max="12546" width="11.140625" style="1" customWidth="1"/>
    <col min="12547" max="12547" width="38.7109375" style="1" customWidth="1"/>
    <col min="12548" max="12548" width="14.5703125" style="1" customWidth="1"/>
    <col min="12549" max="12590" width="9.28515625" style="1" customWidth="1"/>
    <col min="12591" max="12801" width="9.140625" style="1"/>
    <col min="12802" max="12802" width="11.140625" style="1" customWidth="1"/>
    <col min="12803" max="12803" width="38.7109375" style="1" customWidth="1"/>
    <col min="12804" max="12804" width="14.5703125" style="1" customWidth="1"/>
    <col min="12805" max="12846" width="9.28515625" style="1" customWidth="1"/>
    <col min="12847" max="13057" width="9.140625" style="1"/>
    <col min="13058" max="13058" width="11.140625" style="1" customWidth="1"/>
    <col min="13059" max="13059" width="38.7109375" style="1" customWidth="1"/>
    <col min="13060" max="13060" width="14.5703125" style="1" customWidth="1"/>
    <col min="13061" max="13102" width="9.28515625" style="1" customWidth="1"/>
    <col min="13103" max="13313" width="9.140625" style="1"/>
    <col min="13314" max="13314" width="11.140625" style="1" customWidth="1"/>
    <col min="13315" max="13315" width="38.7109375" style="1" customWidth="1"/>
    <col min="13316" max="13316" width="14.5703125" style="1" customWidth="1"/>
    <col min="13317" max="13358" width="9.28515625" style="1" customWidth="1"/>
    <col min="13359" max="13569" width="9.140625" style="1"/>
    <col min="13570" max="13570" width="11.140625" style="1" customWidth="1"/>
    <col min="13571" max="13571" width="38.7109375" style="1" customWidth="1"/>
    <col min="13572" max="13572" width="14.5703125" style="1" customWidth="1"/>
    <col min="13573" max="13614" width="9.28515625" style="1" customWidth="1"/>
    <col min="13615" max="13825" width="9.140625" style="1"/>
    <col min="13826" max="13826" width="11.140625" style="1" customWidth="1"/>
    <col min="13827" max="13827" width="38.7109375" style="1" customWidth="1"/>
    <col min="13828" max="13828" width="14.5703125" style="1" customWidth="1"/>
    <col min="13829" max="13870" width="9.28515625" style="1" customWidth="1"/>
    <col min="13871" max="14081" width="9.140625" style="1"/>
    <col min="14082" max="14082" width="11.140625" style="1" customWidth="1"/>
    <col min="14083" max="14083" width="38.7109375" style="1" customWidth="1"/>
    <col min="14084" max="14084" width="14.5703125" style="1" customWidth="1"/>
    <col min="14085" max="14126" width="9.28515625" style="1" customWidth="1"/>
    <col min="14127" max="14337" width="9.140625" style="1"/>
    <col min="14338" max="14338" width="11.140625" style="1" customWidth="1"/>
    <col min="14339" max="14339" width="38.7109375" style="1" customWidth="1"/>
    <col min="14340" max="14340" width="14.5703125" style="1" customWidth="1"/>
    <col min="14341" max="14382" width="9.28515625" style="1" customWidth="1"/>
    <col min="14383" max="14593" width="9.140625" style="1"/>
    <col min="14594" max="14594" width="11.140625" style="1" customWidth="1"/>
    <col min="14595" max="14595" width="38.7109375" style="1" customWidth="1"/>
    <col min="14596" max="14596" width="14.5703125" style="1" customWidth="1"/>
    <col min="14597" max="14638" width="9.28515625" style="1" customWidth="1"/>
    <col min="14639" max="14849" width="9.140625" style="1"/>
    <col min="14850" max="14850" width="11.140625" style="1" customWidth="1"/>
    <col min="14851" max="14851" width="38.7109375" style="1" customWidth="1"/>
    <col min="14852" max="14852" width="14.5703125" style="1" customWidth="1"/>
    <col min="14853" max="14894" width="9.28515625" style="1" customWidth="1"/>
    <col min="14895" max="15105" width="9.140625" style="1"/>
    <col min="15106" max="15106" width="11.140625" style="1" customWidth="1"/>
    <col min="15107" max="15107" width="38.7109375" style="1" customWidth="1"/>
    <col min="15108" max="15108" width="14.5703125" style="1" customWidth="1"/>
    <col min="15109" max="15150" width="9.28515625" style="1" customWidth="1"/>
    <col min="15151" max="15361" width="9.140625" style="1"/>
    <col min="15362" max="15362" width="11.140625" style="1" customWidth="1"/>
    <col min="15363" max="15363" width="38.7109375" style="1" customWidth="1"/>
    <col min="15364" max="15364" width="14.5703125" style="1" customWidth="1"/>
    <col min="15365" max="15406" width="9.28515625" style="1" customWidth="1"/>
    <col min="15407" max="15617" width="9.140625" style="1"/>
    <col min="15618" max="15618" width="11.140625" style="1" customWidth="1"/>
    <col min="15619" max="15619" width="38.7109375" style="1" customWidth="1"/>
    <col min="15620" max="15620" width="14.5703125" style="1" customWidth="1"/>
    <col min="15621" max="15662" width="9.28515625" style="1" customWidth="1"/>
    <col min="15663" max="15873" width="9.140625" style="1"/>
    <col min="15874" max="15874" width="11.140625" style="1" customWidth="1"/>
    <col min="15875" max="15875" width="38.7109375" style="1" customWidth="1"/>
    <col min="15876" max="15876" width="14.5703125" style="1" customWidth="1"/>
    <col min="15877" max="15918" width="9.28515625" style="1" customWidth="1"/>
    <col min="15919" max="16129" width="9.140625" style="1"/>
    <col min="16130" max="16130" width="11.140625" style="1" customWidth="1"/>
    <col min="16131" max="16131" width="38.7109375" style="1" customWidth="1"/>
    <col min="16132" max="16132" width="14.5703125" style="1" customWidth="1"/>
    <col min="16133" max="16174" width="9.28515625" style="1" customWidth="1"/>
    <col min="16175" max="16384" width="9.140625" style="1"/>
  </cols>
  <sheetData>
    <row r="1" spans="1:59" ht="12" customHeight="1" x14ac:dyDescent="0.2">
      <c r="AL1" s="16"/>
      <c r="AM1" s="86"/>
      <c r="AN1" s="16"/>
      <c r="AO1" s="16"/>
      <c r="AP1" s="16"/>
      <c r="AQ1" s="95"/>
      <c r="AR1" s="95"/>
      <c r="AW1" s="87" t="s">
        <v>165</v>
      </c>
      <c r="AX1" s="16"/>
      <c r="AY1" s="16"/>
      <c r="AZ1" s="16"/>
      <c r="BA1" s="85"/>
      <c r="BB1" s="85"/>
    </row>
    <row r="2" spans="1:59" ht="15.75" customHeight="1" x14ac:dyDescent="0.2">
      <c r="AL2" s="16"/>
      <c r="AM2" s="85"/>
      <c r="AN2" s="85"/>
      <c r="AO2" s="85"/>
      <c r="AP2" s="85"/>
      <c r="AQ2" s="85"/>
      <c r="AR2" s="85"/>
      <c r="AW2" s="87" t="s">
        <v>122</v>
      </c>
      <c r="AX2" s="85"/>
      <c r="AY2" s="85"/>
      <c r="AZ2" s="85"/>
      <c r="BA2" s="85"/>
      <c r="BB2" s="85"/>
    </row>
    <row r="3" spans="1:59" ht="18.75" x14ac:dyDescent="0.2">
      <c r="A3" s="96" t="s">
        <v>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</row>
    <row r="4" spans="1:59" ht="18.75" x14ac:dyDescent="0.3">
      <c r="A4" s="97" t="s">
        <v>153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</row>
    <row r="6" spans="1:59" ht="18.75" x14ac:dyDescent="0.2">
      <c r="A6" s="98" t="s">
        <v>161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</row>
    <row r="7" spans="1:59" ht="15.75" x14ac:dyDescent="0.2">
      <c r="A7" s="99" t="s">
        <v>7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</row>
    <row r="9" spans="1:59" ht="18.75" x14ac:dyDescent="0.2">
      <c r="A9" s="94" t="s">
        <v>152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</row>
    <row r="10" spans="1:59" ht="18.75" x14ac:dyDescent="0.2">
      <c r="A10" s="26"/>
      <c r="B10" s="26"/>
      <c r="C10" s="26"/>
      <c r="D10" s="26"/>
      <c r="E10" s="26"/>
      <c r="F10" s="26"/>
      <c r="G10" s="26"/>
      <c r="H10" s="26"/>
      <c r="I10" s="26"/>
      <c r="J10" s="40"/>
      <c r="K10" s="28"/>
      <c r="L10" s="26"/>
      <c r="M10" s="26"/>
      <c r="N10" s="26"/>
      <c r="O10" s="26"/>
      <c r="P10" s="26"/>
      <c r="Q10" s="26"/>
      <c r="R10" s="28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</row>
    <row r="11" spans="1:59" s="2" customFormat="1" ht="18.75" x14ac:dyDescent="0.3">
      <c r="A11" s="103" t="s">
        <v>108</v>
      </c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</row>
    <row r="12" spans="1:59" s="2" customFormat="1" ht="15.75" x14ac:dyDescent="0.25">
      <c r="A12" s="104" t="s">
        <v>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</row>
    <row r="13" spans="1:59" s="2" customFormat="1" ht="18.75" x14ac:dyDescent="0.3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3"/>
      <c r="W13" s="103"/>
      <c r="X13" s="103"/>
      <c r="Y13" s="103"/>
      <c r="Z13" s="103"/>
      <c r="AA13" s="103"/>
      <c r="AB13" s="103"/>
      <c r="AC13" s="103"/>
      <c r="AD13" s="103"/>
      <c r="AE13" s="103"/>
      <c r="AF13" s="103"/>
      <c r="AG13" s="103"/>
      <c r="AH13" s="103"/>
      <c r="AI13" s="103"/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</row>
    <row r="14" spans="1:59" s="6" customFormat="1" ht="15.75" customHeight="1" x14ac:dyDescent="0.25">
      <c r="A14" s="105" t="s">
        <v>9</v>
      </c>
      <c r="B14" s="105" t="s">
        <v>10</v>
      </c>
      <c r="C14" s="105" t="s">
        <v>11</v>
      </c>
      <c r="D14" s="105" t="s">
        <v>12</v>
      </c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</row>
    <row r="15" spans="1:59" ht="118.5" customHeight="1" x14ac:dyDescent="0.2">
      <c r="A15" s="105"/>
      <c r="B15" s="105"/>
      <c r="C15" s="105"/>
      <c r="D15" s="100" t="s">
        <v>13</v>
      </c>
      <c r="E15" s="101"/>
      <c r="F15" s="101"/>
      <c r="G15" s="101"/>
      <c r="H15" s="101"/>
      <c r="I15" s="101"/>
      <c r="J15" s="102"/>
      <c r="K15" s="107" t="s">
        <v>14</v>
      </c>
      <c r="L15" s="107"/>
      <c r="M15" s="107"/>
      <c r="N15" s="107"/>
      <c r="O15" s="107"/>
      <c r="P15" s="107"/>
      <c r="Q15" s="107"/>
      <c r="R15" s="107" t="s">
        <v>15</v>
      </c>
      <c r="S15" s="107"/>
      <c r="T15" s="107"/>
      <c r="U15" s="107"/>
      <c r="V15" s="107"/>
      <c r="W15" s="107"/>
      <c r="X15" s="107"/>
      <c r="Y15" s="107" t="s">
        <v>16</v>
      </c>
      <c r="Z15" s="107"/>
      <c r="AA15" s="107"/>
      <c r="AB15" s="107"/>
      <c r="AC15" s="107"/>
      <c r="AD15" s="107"/>
      <c r="AE15" s="107" t="s">
        <v>17</v>
      </c>
      <c r="AF15" s="107"/>
      <c r="AG15" s="107"/>
      <c r="AH15" s="107"/>
      <c r="AI15" s="107"/>
      <c r="AJ15" s="107"/>
      <c r="AK15" s="107" t="s">
        <v>18</v>
      </c>
      <c r="AL15" s="107"/>
      <c r="AM15" s="107"/>
      <c r="AN15" s="107"/>
      <c r="AO15" s="107"/>
      <c r="AP15" s="107"/>
      <c r="AQ15" s="107" t="s">
        <v>19</v>
      </c>
      <c r="AR15" s="107"/>
      <c r="AS15" s="107"/>
      <c r="AT15" s="107"/>
      <c r="AU15" s="107"/>
      <c r="AV15" s="107"/>
      <c r="AW15" s="107"/>
    </row>
    <row r="16" spans="1:59" s="7" customFormat="1" ht="147.6" customHeight="1" x14ac:dyDescent="0.2">
      <c r="A16" s="105"/>
      <c r="B16" s="105"/>
      <c r="C16" s="105"/>
      <c r="D16" s="106" t="s">
        <v>109</v>
      </c>
      <c r="E16" s="106"/>
      <c r="F16" s="106" t="s">
        <v>110</v>
      </c>
      <c r="G16" s="106"/>
      <c r="H16" s="106" t="s">
        <v>154</v>
      </c>
      <c r="I16" s="106"/>
      <c r="J16" s="39" t="s">
        <v>155</v>
      </c>
      <c r="K16" s="27" t="s">
        <v>20</v>
      </c>
      <c r="L16" s="106" t="s">
        <v>105</v>
      </c>
      <c r="M16" s="106"/>
      <c r="N16" s="106" t="s">
        <v>106</v>
      </c>
      <c r="O16" s="106"/>
      <c r="P16" s="106" t="s">
        <v>20</v>
      </c>
      <c r="Q16" s="106"/>
      <c r="R16" s="27" t="s">
        <v>20</v>
      </c>
      <c r="S16" s="106" t="s">
        <v>102</v>
      </c>
      <c r="T16" s="106"/>
      <c r="U16" s="106" t="s">
        <v>104</v>
      </c>
      <c r="V16" s="106"/>
      <c r="W16" s="106" t="s">
        <v>20</v>
      </c>
      <c r="X16" s="106"/>
      <c r="Y16" s="106" t="s">
        <v>20</v>
      </c>
      <c r="Z16" s="106"/>
      <c r="AA16" s="106" t="s">
        <v>20</v>
      </c>
      <c r="AB16" s="106"/>
      <c r="AC16" s="106" t="s">
        <v>20</v>
      </c>
      <c r="AD16" s="106"/>
      <c r="AE16" s="106" t="s">
        <v>20</v>
      </c>
      <c r="AF16" s="106"/>
      <c r="AG16" s="106" t="s">
        <v>20</v>
      </c>
      <c r="AH16" s="106"/>
      <c r="AI16" s="106" t="s">
        <v>20</v>
      </c>
      <c r="AJ16" s="106"/>
      <c r="AK16" s="108" t="s">
        <v>157</v>
      </c>
      <c r="AL16" s="109"/>
      <c r="AM16" s="108" t="s">
        <v>158</v>
      </c>
      <c r="AN16" s="109"/>
      <c r="AO16" s="106" t="s">
        <v>20</v>
      </c>
      <c r="AP16" s="106"/>
      <c r="AQ16" s="108" t="s">
        <v>159</v>
      </c>
      <c r="AR16" s="109"/>
      <c r="AS16" s="110" t="s">
        <v>20</v>
      </c>
      <c r="AT16" s="111"/>
      <c r="AU16" s="112" t="s">
        <v>20</v>
      </c>
      <c r="AV16" s="110"/>
      <c r="AW16" s="39" t="s">
        <v>160</v>
      </c>
    </row>
    <row r="17" spans="1:49" ht="56.25" customHeight="1" x14ac:dyDescent="0.2">
      <c r="A17" s="105"/>
      <c r="B17" s="105"/>
      <c r="C17" s="105"/>
      <c r="D17" s="8" t="s">
        <v>101</v>
      </c>
      <c r="E17" s="8" t="s">
        <v>21</v>
      </c>
      <c r="F17" s="8" t="s">
        <v>101</v>
      </c>
      <c r="G17" s="8" t="s">
        <v>21</v>
      </c>
      <c r="H17" s="8" t="s">
        <v>101</v>
      </c>
      <c r="I17" s="8" t="s">
        <v>21</v>
      </c>
      <c r="J17" s="8" t="s">
        <v>101</v>
      </c>
      <c r="K17" s="8" t="s">
        <v>101</v>
      </c>
      <c r="L17" s="8" t="s">
        <v>101</v>
      </c>
      <c r="M17" s="8" t="s">
        <v>21</v>
      </c>
      <c r="N17" s="8" t="s">
        <v>101</v>
      </c>
      <c r="O17" s="8" t="s">
        <v>21</v>
      </c>
      <c r="P17" s="8" t="s">
        <v>101</v>
      </c>
      <c r="Q17" s="8" t="s">
        <v>21</v>
      </c>
      <c r="R17" s="8" t="s">
        <v>101</v>
      </c>
      <c r="S17" s="8" t="s">
        <v>103</v>
      </c>
      <c r="T17" s="8" t="s">
        <v>21</v>
      </c>
      <c r="U17" s="8" t="s">
        <v>101</v>
      </c>
      <c r="V17" s="8" t="s">
        <v>21</v>
      </c>
      <c r="W17" s="8" t="s">
        <v>101</v>
      </c>
      <c r="X17" s="8" t="s">
        <v>21</v>
      </c>
      <c r="Y17" s="8" t="s">
        <v>101</v>
      </c>
      <c r="Z17" s="8" t="s">
        <v>21</v>
      </c>
      <c r="AA17" s="8" t="s">
        <v>101</v>
      </c>
      <c r="AB17" s="8" t="s">
        <v>21</v>
      </c>
      <c r="AC17" s="8" t="s">
        <v>101</v>
      </c>
      <c r="AD17" s="8" t="s">
        <v>21</v>
      </c>
      <c r="AE17" s="8" t="s">
        <v>101</v>
      </c>
      <c r="AF17" s="8" t="s">
        <v>21</v>
      </c>
      <c r="AG17" s="8" t="s">
        <v>101</v>
      </c>
      <c r="AH17" s="8" t="s">
        <v>21</v>
      </c>
      <c r="AI17" s="8" t="s">
        <v>101</v>
      </c>
      <c r="AJ17" s="8" t="s">
        <v>21</v>
      </c>
      <c r="AK17" s="8" t="s">
        <v>101</v>
      </c>
      <c r="AL17" s="8" t="s">
        <v>21</v>
      </c>
      <c r="AM17" s="8" t="s">
        <v>101</v>
      </c>
      <c r="AN17" s="8" t="s">
        <v>21</v>
      </c>
      <c r="AO17" s="8" t="s">
        <v>101</v>
      </c>
      <c r="AP17" s="8" t="s">
        <v>21</v>
      </c>
      <c r="AQ17" s="8" t="s">
        <v>101</v>
      </c>
      <c r="AR17" s="8" t="s">
        <v>21</v>
      </c>
      <c r="AS17" s="8" t="s">
        <v>101</v>
      </c>
      <c r="AT17" s="8" t="s">
        <v>21</v>
      </c>
      <c r="AU17" s="8" t="s">
        <v>101</v>
      </c>
      <c r="AV17" s="42" t="s">
        <v>21</v>
      </c>
      <c r="AW17" s="8" t="s">
        <v>101</v>
      </c>
    </row>
    <row r="18" spans="1:49" s="11" customFormat="1" ht="15.75" x14ac:dyDescent="0.25">
      <c r="A18" s="9">
        <v>1</v>
      </c>
      <c r="B18" s="10">
        <v>2</v>
      </c>
      <c r="C18" s="13">
        <v>3</v>
      </c>
      <c r="D18" s="14" t="s">
        <v>22</v>
      </c>
      <c r="E18" s="14" t="s">
        <v>23</v>
      </c>
      <c r="F18" s="14" t="s">
        <v>24</v>
      </c>
      <c r="G18" s="14" t="s">
        <v>25</v>
      </c>
      <c r="H18" s="29">
        <v>4</v>
      </c>
      <c r="I18" s="14" t="s">
        <v>26</v>
      </c>
      <c r="J18" s="14" t="s">
        <v>156</v>
      </c>
      <c r="K18" s="29">
        <v>5</v>
      </c>
      <c r="L18" s="14" t="s">
        <v>27</v>
      </c>
      <c r="M18" s="14" t="s">
        <v>28</v>
      </c>
      <c r="N18" s="14" t="s">
        <v>29</v>
      </c>
      <c r="O18" s="14" t="s">
        <v>30</v>
      </c>
      <c r="P18" s="14" t="s">
        <v>31</v>
      </c>
      <c r="Q18" s="14" t="s">
        <v>31</v>
      </c>
      <c r="R18" s="29">
        <v>6</v>
      </c>
      <c r="S18" s="14" t="s">
        <v>32</v>
      </c>
      <c r="T18" s="14" t="s">
        <v>33</v>
      </c>
      <c r="U18" s="14" t="s">
        <v>34</v>
      </c>
      <c r="V18" s="14" t="s">
        <v>35</v>
      </c>
      <c r="W18" s="14" t="s">
        <v>36</v>
      </c>
      <c r="X18" s="14" t="s">
        <v>36</v>
      </c>
      <c r="Y18" s="29">
        <v>7</v>
      </c>
      <c r="Z18" s="14" t="s">
        <v>37</v>
      </c>
      <c r="AA18" s="14" t="s">
        <v>38</v>
      </c>
      <c r="AB18" s="14" t="s">
        <v>39</v>
      </c>
      <c r="AC18" s="14" t="s">
        <v>40</v>
      </c>
      <c r="AD18" s="14" t="s">
        <v>40</v>
      </c>
      <c r="AE18" s="29">
        <v>8</v>
      </c>
      <c r="AF18" s="14" t="s">
        <v>41</v>
      </c>
      <c r="AG18" s="14" t="s">
        <v>42</v>
      </c>
      <c r="AH18" s="14" t="s">
        <v>43</v>
      </c>
      <c r="AI18" s="14" t="s">
        <v>44</v>
      </c>
      <c r="AJ18" s="14" t="s">
        <v>44</v>
      </c>
      <c r="AK18" s="14" t="s">
        <v>45</v>
      </c>
      <c r="AL18" s="14" t="s">
        <v>46</v>
      </c>
      <c r="AM18" s="14" t="s">
        <v>46</v>
      </c>
      <c r="AN18" s="14" t="s">
        <v>47</v>
      </c>
      <c r="AO18" s="14" t="s">
        <v>48</v>
      </c>
      <c r="AP18" s="14" t="s">
        <v>48</v>
      </c>
      <c r="AQ18" s="29">
        <v>10</v>
      </c>
      <c r="AR18" s="14" t="s">
        <v>49</v>
      </c>
      <c r="AS18" s="14" t="s">
        <v>50</v>
      </c>
      <c r="AT18" s="14" t="s">
        <v>51</v>
      </c>
      <c r="AU18" s="14" t="s">
        <v>52</v>
      </c>
      <c r="AV18" s="43" t="s">
        <v>52</v>
      </c>
      <c r="AW18" s="44"/>
    </row>
    <row r="19" spans="1:49" s="11" customFormat="1" ht="31.5" x14ac:dyDescent="0.25">
      <c r="A19" s="45" t="s">
        <v>53</v>
      </c>
      <c r="B19" s="46" t="s">
        <v>54</v>
      </c>
      <c r="C19" s="68"/>
      <c r="D19" s="48">
        <f>D27</f>
        <v>17.579999999999998</v>
      </c>
      <c r="E19" s="48">
        <f>E27</f>
        <v>10</v>
      </c>
      <c r="F19" s="55"/>
      <c r="G19" s="55"/>
      <c r="H19" s="55"/>
      <c r="I19" s="55"/>
      <c r="J19" s="55"/>
      <c r="K19" s="55"/>
      <c r="L19" s="55"/>
      <c r="M19" s="55"/>
      <c r="N19" s="55"/>
      <c r="O19" s="48">
        <f>O23</f>
        <v>0</v>
      </c>
      <c r="P19" s="55"/>
      <c r="Q19" s="55"/>
      <c r="R19" s="55"/>
      <c r="S19" s="48">
        <f>S67</f>
        <v>0</v>
      </c>
      <c r="T19" s="55"/>
      <c r="U19" s="55"/>
      <c r="V19" s="69"/>
      <c r="W19" s="69"/>
      <c r="X19" s="69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69"/>
      <c r="AS19" s="69"/>
      <c r="AT19" s="69"/>
      <c r="AU19" s="69"/>
      <c r="AV19" s="69"/>
      <c r="AW19" s="70"/>
    </row>
    <row r="20" spans="1:49" s="11" customFormat="1" ht="15.75" x14ac:dyDescent="0.25">
      <c r="A20" s="45" t="s">
        <v>55</v>
      </c>
      <c r="B20" s="46" t="s">
        <v>56</v>
      </c>
      <c r="C20" s="68"/>
      <c r="D20" s="55"/>
      <c r="E20" s="55"/>
      <c r="F20" s="55"/>
      <c r="G20" s="55"/>
      <c r="H20" s="56">
        <f>H27</f>
        <v>18.13</v>
      </c>
      <c r="I20" s="56">
        <f t="shared" ref="I20:J20" si="0">I27</f>
        <v>0</v>
      </c>
      <c r="J20" s="61">
        <f t="shared" si="0"/>
        <v>10</v>
      </c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6"/>
      <c r="AQ20" s="56"/>
      <c r="AR20" s="71"/>
      <c r="AS20" s="71"/>
      <c r="AT20" s="71"/>
      <c r="AU20" s="71"/>
      <c r="AV20" s="71"/>
      <c r="AW20" s="72"/>
    </row>
    <row r="21" spans="1:49" s="11" customFormat="1" ht="31.5" x14ac:dyDescent="0.25">
      <c r="A21" s="45" t="s">
        <v>111</v>
      </c>
      <c r="B21" s="46" t="s">
        <v>112</v>
      </c>
      <c r="C21" s="68"/>
      <c r="D21" s="55"/>
      <c r="E21" s="55"/>
      <c r="F21" s="55"/>
      <c r="G21" s="55"/>
      <c r="H21" s="56"/>
      <c r="I21" s="56"/>
      <c r="J21" s="61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71"/>
      <c r="W21" s="71"/>
      <c r="X21" s="71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61">
        <f>AK54</f>
        <v>29</v>
      </c>
      <c r="AL21" s="61"/>
      <c r="AM21" s="61">
        <f>AM50</f>
        <v>6</v>
      </c>
      <c r="AN21" s="61"/>
      <c r="AO21" s="61"/>
      <c r="AP21" s="61"/>
      <c r="AQ21" s="61"/>
      <c r="AR21" s="83"/>
      <c r="AS21" s="83"/>
      <c r="AT21" s="83"/>
      <c r="AU21" s="83"/>
      <c r="AV21" s="83"/>
      <c r="AW21" s="84"/>
    </row>
    <row r="22" spans="1:49" s="11" customFormat="1" ht="51.75" customHeight="1" x14ac:dyDescent="0.25">
      <c r="A22" s="45" t="s">
        <v>113</v>
      </c>
      <c r="B22" s="46" t="s">
        <v>114</v>
      </c>
      <c r="C22" s="68"/>
      <c r="D22" s="55"/>
      <c r="E22" s="55"/>
      <c r="F22" s="55"/>
      <c r="G22" s="55"/>
      <c r="H22" s="56"/>
      <c r="I22" s="56"/>
      <c r="J22" s="61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71"/>
      <c r="W22" s="71"/>
      <c r="X22" s="71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61"/>
      <c r="AL22" s="61"/>
      <c r="AM22" s="61"/>
      <c r="AN22" s="61"/>
      <c r="AO22" s="61"/>
      <c r="AP22" s="61"/>
      <c r="AQ22" s="61"/>
      <c r="AR22" s="83"/>
      <c r="AS22" s="83"/>
      <c r="AT22" s="83"/>
      <c r="AU22" s="83"/>
      <c r="AV22" s="83"/>
      <c r="AW22" s="84"/>
    </row>
    <row r="23" spans="1:49" s="11" customFormat="1" ht="31.5" x14ac:dyDescent="0.25">
      <c r="A23" s="45" t="s">
        <v>115</v>
      </c>
      <c r="B23" s="46" t="s">
        <v>116</v>
      </c>
      <c r="C23" s="68"/>
      <c r="D23" s="55"/>
      <c r="E23" s="55"/>
      <c r="F23" s="55"/>
      <c r="G23" s="55"/>
      <c r="H23" s="56"/>
      <c r="I23" s="56"/>
      <c r="J23" s="61"/>
      <c r="K23" s="56"/>
      <c r="L23" s="56"/>
      <c r="M23" s="56"/>
      <c r="N23" s="56"/>
      <c r="O23" s="56">
        <f>O67</f>
        <v>0</v>
      </c>
      <c r="P23" s="56"/>
      <c r="Q23" s="56"/>
      <c r="R23" s="56"/>
      <c r="S23" s="56">
        <f>S67</f>
        <v>0</v>
      </c>
      <c r="T23" s="56"/>
      <c r="U23" s="56"/>
      <c r="V23" s="71"/>
      <c r="W23" s="71"/>
      <c r="X23" s="71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61"/>
      <c r="AL23" s="61"/>
      <c r="AM23" s="61"/>
      <c r="AN23" s="61"/>
      <c r="AO23" s="61"/>
      <c r="AP23" s="61"/>
      <c r="AQ23" s="61"/>
      <c r="AR23" s="83"/>
      <c r="AS23" s="83"/>
      <c r="AT23" s="83"/>
      <c r="AU23" s="83"/>
      <c r="AV23" s="83"/>
      <c r="AW23" s="84"/>
    </row>
    <row r="24" spans="1:49" s="11" customFormat="1" ht="31.5" x14ac:dyDescent="0.25">
      <c r="A24" s="45" t="s">
        <v>117</v>
      </c>
      <c r="B24" s="46" t="s">
        <v>118</v>
      </c>
      <c r="C24" s="68"/>
      <c r="D24" s="55"/>
      <c r="E24" s="55"/>
      <c r="F24" s="55"/>
      <c r="G24" s="55"/>
      <c r="H24" s="56"/>
      <c r="I24" s="56"/>
      <c r="J24" s="61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71"/>
      <c r="W24" s="71"/>
      <c r="X24" s="71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61"/>
      <c r="AL24" s="61"/>
      <c r="AM24" s="61"/>
      <c r="AN24" s="61"/>
      <c r="AO24" s="61"/>
      <c r="AP24" s="61"/>
      <c r="AQ24" s="61"/>
      <c r="AR24" s="83"/>
      <c r="AS24" s="83"/>
      <c r="AT24" s="83"/>
      <c r="AU24" s="83"/>
      <c r="AV24" s="83"/>
      <c r="AW24" s="84"/>
    </row>
    <row r="25" spans="1:49" s="11" customFormat="1" ht="15.75" x14ac:dyDescent="0.25">
      <c r="A25" s="45" t="s">
        <v>119</v>
      </c>
      <c r="B25" s="46" t="s">
        <v>120</v>
      </c>
      <c r="C25" s="68"/>
      <c r="D25" s="48" t="e">
        <f>D62</f>
        <v>#REF!</v>
      </c>
      <c r="E25" s="55"/>
      <c r="F25" s="55"/>
      <c r="G25" s="55"/>
      <c r="H25" s="56"/>
      <c r="I25" s="56"/>
      <c r="J25" s="61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71"/>
      <c r="W25" s="71"/>
      <c r="X25" s="71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61"/>
      <c r="AL25" s="61"/>
      <c r="AM25" s="61"/>
      <c r="AN25" s="61"/>
      <c r="AO25" s="61"/>
      <c r="AP25" s="61"/>
      <c r="AQ25" s="61"/>
      <c r="AR25" s="83"/>
      <c r="AS25" s="83"/>
      <c r="AT25" s="83"/>
      <c r="AU25" s="83"/>
      <c r="AV25" s="83"/>
      <c r="AW25" s="84">
        <f>AW67</f>
        <v>1</v>
      </c>
    </row>
    <row r="26" spans="1:49" s="11" customFormat="1" ht="31.5" x14ac:dyDescent="0.25">
      <c r="A26" s="45" t="s">
        <v>57</v>
      </c>
      <c r="B26" s="46" t="s">
        <v>123</v>
      </c>
      <c r="C26" s="68"/>
      <c r="D26" s="55"/>
      <c r="E26" s="55"/>
      <c r="F26" s="55"/>
      <c r="G26" s="55"/>
      <c r="H26" s="56"/>
      <c r="I26" s="56"/>
      <c r="J26" s="61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71"/>
      <c r="W26" s="71"/>
      <c r="X26" s="71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71"/>
      <c r="AS26" s="71"/>
      <c r="AT26" s="71"/>
      <c r="AU26" s="71"/>
      <c r="AV26" s="71"/>
      <c r="AW26" s="72"/>
    </row>
    <row r="27" spans="1:49" s="11" customFormat="1" ht="31.5" x14ac:dyDescent="0.25">
      <c r="A27" s="45" t="s">
        <v>0</v>
      </c>
      <c r="B27" s="46" t="s">
        <v>58</v>
      </c>
      <c r="C27" s="68"/>
      <c r="D27" s="55">
        <f>D31</f>
        <v>17.579999999999998</v>
      </c>
      <c r="E27" s="55">
        <f>E31</f>
        <v>10</v>
      </c>
      <c r="F27" s="55"/>
      <c r="G27" s="55"/>
      <c r="H27" s="56">
        <f>H31</f>
        <v>18.13</v>
      </c>
      <c r="I27" s="56"/>
      <c r="J27" s="61">
        <f>J31</f>
        <v>10</v>
      </c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71"/>
      <c r="W27" s="71"/>
      <c r="X27" s="71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  <c r="AJ27" s="56"/>
      <c r="AK27" s="56"/>
      <c r="AL27" s="56"/>
      <c r="AM27" s="56"/>
      <c r="AN27" s="56"/>
      <c r="AO27" s="56"/>
      <c r="AP27" s="56"/>
      <c r="AQ27" s="56"/>
      <c r="AR27" s="71"/>
      <c r="AS27" s="71"/>
      <c r="AT27" s="71"/>
      <c r="AU27" s="71"/>
      <c r="AV27" s="71"/>
      <c r="AW27" s="72"/>
    </row>
    <row r="28" spans="1:49" s="11" customFormat="1" ht="47.25" hidden="1" x14ac:dyDescent="0.25">
      <c r="A28" s="45" t="s">
        <v>59</v>
      </c>
      <c r="B28" s="46" t="s">
        <v>60</v>
      </c>
      <c r="C28" s="68"/>
      <c r="D28" s="55"/>
      <c r="E28" s="55"/>
      <c r="F28" s="55"/>
      <c r="G28" s="55"/>
      <c r="H28" s="56"/>
      <c r="I28" s="56"/>
      <c r="J28" s="61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71"/>
      <c r="W28" s="71"/>
      <c r="X28" s="71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71"/>
      <c r="AS28" s="71"/>
      <c r="AT28" s="71"/>
      <c r="AU28" s="71"/>
      <c r="AV28" s="71"/>
      <c r="AW28" s="72"/>
    </row>
    <row r="29" spans="1:49" s="11" customFormat="1" ht="63" hidden="1" x14ac:dyDescent="0.25">
      <c r="A29" s="45" t="s">
        <v>61</v>
      </c>
      <c r="B29" s="46" t="s">
        <v>62</v>
      </c>
      <c r="C29" s="68"/>
      <c r="D29" s="55"/>
      <c r="E29" s="55"/>
      <c r="F29" s="55"/>
      <c r="G29" s="55"/>
      <c r="H29" s="56"/>
      <c r="I29" s="56"/>
      <c r="J29" s="61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71"/>
      <c r="W29" s="71"/>
      <c r="X29" s="71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71"/>
      <c r="AS29" s="71"/>
      <c r="AT29" s="71"/>
      <c r="AU29" s="71"/>
      <c r="AV29" s="71"/>
      <c r="AW29" s="72"/>
    </row>
    <row r="30" spans="1:49" s="11" customFormat="1" ht="63" hidden="1" x14ac:dyDescent="0.25">
      <c r="A30" s="45" t="s">
        <v>63</v>
      </c>
      <c r="B30" s="46" t="s">
        <v>64</v>
      </c>
      <c r="C30" s="68"/>
      <c r="D30" s="55"/>
      <c r="E30" s="55"/>
      <c r="F30" s="55"/>
      <c r="G30" s="55"/>
      <c r="H30" s="56"/>
      <c r="I30" s="56"/>
      <c r="J30" s="61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71"/>
      <c r="W30" s="71"/>
      <c r="X30" s="71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71"/>
      <c r="AS30" s="71"/>
      <c r="AT30" s="71"/>
      <c r="AU30" s="71"/>
      <c r="AV30" s="71"/>
      <c r="AW30" s="72"/>
    </row>
    <row r="31" spans="1:49" s="11" customFormat="1" ht="47.25" x14ac:dyDescent="0.25">
      <c r="A31" s="45" t="s">
        <v>65</v>
      </c>
      <c r="B31" s="46" t="s">
        <v>66</v>
      </c>
      <c r="C31" s="68"/>
      <c r="D31" s="55">
        <f>SUM(D32:D32)</f>
        <v>17.579999999999998</v>
      </c>
      <c r="E31" s="55">
        <f>SUM(E32:E32)</f>
        <v>10</v>
      </c>
      <c r="F31" s="55"/>
      <c r="G31" s="55"/>
      <c r="H31" s="56">
        <f>SUM(H32:H32)</f>
        <v>18.13</v>
      </c>
      <c r="I31" s="56"/>
      <c r="J31" s="61">
        <f>SUM(J32:J32)</f>
        <v>10</v>
      </c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71"/>
      <c r="W31" s="71"/>
      <c r="X31" s="71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71"/>
      <c r="AS31" s="71"/>
      <c r="AT31" s="71"/>
      <c r="AU31" s="71"/>
      <c r="AV31" s="71"/>
      <c r="AW31" s="72"/>
    </row>
    <row r="32" spans="1:49" s="11" customFormat="1" ht="94.5" x14ac:dyDescent="0.25">
      <c r="A32" s="30" t="s">
        <v>124</v>
      </c>
      <c r="B32" s="32" t="s">
        <v>162</v>
      </c>
      <c r="C32" s="30" t="str">
        <f>CONCATENATE("I_",A32)</f>
        <v>I_1.1.1.3.1</v>
      </c>
      <c r="D32" s="41">
        <v>17.579999999999998</v>
      </c>
      <c r="E32" s="41">
        <v>10</v>
      </c>
      <c r="F32" s="41"/>
      <c r="G32" s="41"/>
      <c r="H32" s="88">
        <v>18.13</v>
      </c>
      <c r="I32" s="82"/>
      <c r="J32" s="82">
        <v>10</v>
      </c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73"/>
      <c r="W32" s="73"/>
      <c r="X32" s="73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3"/>
      <c r="AS32" s="3"/>
      <c r="AT32" s="3"/>
      <c r="AU32" s="3"/>
      <c r="AV32" s="3"/>
      <c r="AW32" s="9"/>
    </row>
    <row r="33" spans="1:49" s="11" customFormat="1" ht="31.5" hidden="1" x14ac:dyDescent="0.25">
      <c r="A33" s="30" t="s">
        <v>67</v>
      </c>
      <c r="B33" s="31" t="s">
        <v>68</v>
      </c>
      <c r="C33" s="74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73"/>
      <c r="W33" s="73"/>
      <c r="X33" s="73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3"/>
      <c r="AS33" s="3"/>
      <c r="AT33" s="3"/>
      <c r="AU33" s="3"/>
      <c r="AV33" s="3"/>
      <c r="AW33" s="9"/>
    </row>
    <row r="34" spans="1:49" s="11" customFormat="1" ht="63" hidden="1" x14ac:dyDescent="0.25">
      <c r="A34" s="30" t="s">
        <v>69</v>
      </c>
      <c r="B34" s="31" t="s">
        <v>70</v>
      </c>
      <c r="C34" s="74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73"/>
      <c r="W34" s="73"/>
      <c r="X34" s="73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3"/>
      <c r="AS34" s="3"/>
      <c r="AT34" s="3"/>
      <c r="AU34" s="3"/>
      <c r="AV34" s="3"/>
      <c r="AW34" s="9"/>
    </row>
    <row r="35" spans="1:49" s="11" customFormat="1" ht="47.25" hidden="1" x14ac:dyDescent="0.25">
      <c r="A35" s="30" t="s">
        <v>71</v>
      </c>
      <c r="B35" s="31" t="s">
        <v>72</v>
      </c>
      <c r="C35" s="74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73"/>
      <c r="W35" s="73"/>
      <c r="X35" s="73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3"/>
      <c r="AS35" s="3"/>
      <c r="AT35" s="3"/>
      <c r="AU35" s="3"/>
      <c r="AV35" s="3"/>
      <c r="AW35" s="9"/>
    </row>
    <row r="36" spans="1:49" s="11" customFormat="1" ht="47.25" hidden="1" x14ac:dyDescent="0.25">
      <c r="A36" s="30" t="s">
        <v>73</v>
      </c>
      <c r="B36" s="31" t="s">
        <v>74</v>
      </c>
      <c r="C36" s="74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73"/>
      <c r="W36" s="73"/>
      <c r="X36" s="73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3"/>
      <c r="AS36" s="3"/>
      <c r="AT36" s="3"/>
      <c r="AU36" s="3"/>
      <c r="AV36" s="3"/>
      <c r="AW36" s="9"/>
    </row>
    <row r="37" spans="1:49" s="11" customFormat="1" ht="31.5" hidden="1" x14ac:dyDescent="0.25">
      <c r="A37" s="30" t="s">
        <v>75</v>
      </c>
      <c r="B37" s="31" t="s">
        <v>76</v>
      </c>
      <c r="C37" s="74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73"/>
      <c r="W37" s="73"/>
      <c r="X37" s="73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3"/>
      <c r="AS37" s="3"/>
      <c r="AT37" s="3"/>
      <c r="AU37" s="3"/>
      <c r="AV37" s="3"/>
      <c r="AW37" s="9"/>
    </row>
    <row r="38" spans="1:49" s="11" customFormat="1" ht="94.5" hidden="1" x14ac:dyDescent="0.25">
      <c r="A38" s="30" t="s">
        <v>75</v>
      </c>
      <c r="B38" s="31" t="s">
        <v>77</v>
      </c>
      <c r="C38" s="74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73"/>
      <c r="W38" s="73"/>
      <c r="X38" s="73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"/>
      <c r="AS38" s="3"/>
      <c r="AT38" s="3"/>
      <c r="AU38" s="3"/>
      <c r="AV38" s="3"/>
      <c r="AW38" s="9"/>
    </row>
    <row r="39" spans="1:49" s="11" customFormat="1" ht="78.75" hidden="1" x14ac:dyDescent="0.25">
      <c r="A39" s="30" t="s">
        <v>75</v>
      </c>
      <c r="B39" s="31" t="s">
        <v>78</v>
      </c>
      <c r="C39" s="74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73"/>
      <c r="W39" s="73"/>
      <c r="X39" s="73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3"/>
      <c r="AS39" s="3"/>
      <c r="AT39" s="3"/>
      <c r="AU39" s="3"/>
      <c r="AV39" s="3"/>
      <c r="AW39" s="9"/>
    </row>
    <row r="40" spans="1:49" s="11" customFormat="1" ht="94.5" hidden="1" x14ac:dyDescent="0.25">
      <c r="A40" s="30" t="s">
        <v>75</v>
      </c>
      <c r="B40" s="31" t="s">
        <v>79</v>
      </c>
      <c r="C40" s="74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73"/>
      <c r="W40" s="73"/>
      <c r="X40" s="73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3"/>
      <c r="AS40" s="3"/>
      <c r="AT40" s="3"/>
      <c r="AU40" s="3"/>
      <c r="AV40" s="3"/>
      <c r="AW40" s="9"/>
    </row>
    <row r="41" spans="1:49" s="11" customFormat="1" ht="31.5" hidden="1" x14ac:dyDescent="0.25">
      <c r="A41" s="30" t="s">
        <v>80</v>
      </c>
      <c r="B41" s="31" t="s">
        <v>76</v>
      </c>
      <c r="C41" s="74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73"/>
      <c r="W41" s="73"/>
      <c r="X41" s="73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"/>
      <c r="AS41" s="3"/>
      <c r="AT41" s="3"/>
      <c r="AU41" s="3"/>
      <c r="AV41" s="3"/>
      <c r="AW41" s="9"/>
    </row>
    <row r="42" spans="1:49" s="11" customFormat="1" ht="94.5" hidden="1" x14ac:dyDescent="0.25">
      <c r="A42" s="30" t="s">
        <v>80</v>
      </c>
      <c r="B42" s="31" t="s">
        <v>77</v>
      </c>
      <c r="C42" s="74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73"/>
      <c r="W42" s="73"/>
      <c r="X42" s="73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3"/>
      <c r="AS42" s="3"/>
      <c r="AT42" s="3"/>
      <c r="AU42" s="3"/>
      <c r="AV42" s="3"/>
      <c r="AW42" s="9"/>
    </row>
    <row r="43" spans="1:49" s="11" customFormat="1" ht="78.75" hidden="1" x14ac:dyDescent="0.25">
      <c r="A43" s="30" t="s">
        <v>80</v>
      </c>
      <c r="B43" s="31" t="s">
        <v>78</v>
      </c>
      <c r="C43" s="74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73"/>
      <c r="W43" s="73"/>
      <c r="X43" s="73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3"/>
      <c r="AS43" s="3"/>
      <c r="AT43" s="3"/>
      <c r="AU43" s="3"/>
      <c r="AV43" s="3"/>
      <c r="AW43" s="9"/>
    </row>
    <row r="44" spans="1:49" s="11" customFormat="1" ht="94.5" hidden="1" x14ac:dyDescent="0.25">
      <c r="A44" s="30" t="s">
        <v>80</v>
      </c>
      <c r="B44" s="31" t="s">
        <v>81</v>
      </c>
      <c r="C44" s="74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73"/>
      <c r="W44" s="73"/>
      <c r="X44" s="73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3"/>
      <c r="AS44" s="3"/>
      <c r="AT44" s="3"/>
      <c r="AU44" s="3"/>
      <c r="AV44" s="3"/>
      <c r="AW44" s="9"/>
    </row>
    <row r="45" spans="1:49" s="11" customFormat="1" ht="78.75" hidden="1" x14ac:dyDescent="0.25">
      <c r="A45" s="30" t="s">
        <v>82</v>
      </c>
      <c r="B45" s="31" t="s">
        <v>83</v>
      </c>
      <c r="C45" s="74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73"/>
      <c r="W45" s="73"/>
      <c r="X45" s="73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3"/>
      <c r="AS45" s="3"/>
      <c r="AT45" s="3"/>
      <c r="AU45" s="3"/>
      <c r="AV45" s="3"/>
      <c r="AW45" s="9"/>
    </row>
    <row r="46" spans="1:49" s="11" customFormat="1" ht="63" hidden="1" x14ac:dyDescent="0.25">
      <c r="A46" s="30" t="s">
        <v>84</v>
      </c>
      <c r="B46" s="31" t="s">
        <v>85</v>
      </c>
      <c r="C46" s="74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73"/>
      <c r="W46" s="73"/>
      <c r="X46" s="73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3"/>
      <c r="AS46" s="3"/>
      <c r="AT46" s="3"/>
      <c r="AU46" s="3"/>
      <c r="AV46" s="3"/>
      <c r="AW46" s="9"/>
    </row>
    <row r="47" spans="1:49" s="11" customFormat="1" ht="78.75" hidden="1" x14ac:dyDescent="0.25">
      <c r="A47" s="30" t="s">
        <v>86</v>
      </c>
      <c r="B47" s="31" t="s">
        <v>87</v>
      </c>
      <c r="C47" s="74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73"/>
      <c r="W47" s="73"/>
      <c r="X47" s="73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3"/>
      <c r="AS47" s="3"/>
      <c r="AT47" s="3"/>
      <c r="AU47" s="3"/>
      <c r="AV47" s="3"/>
      <c r="AW47" s="9"/>
    </row>
    <row r="48" spans="1:49" s="11" customFormat="1" ht="31.5" x14ac:dyDescent="0.25">
      <c r="A48" s="45" t="s">
        <v>1</v>
      </c>
      <c r="B48" s="46" t="s">
        <v>88</v>
      </c>
      <c r="C48" s="68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69"/>
      <c r="W48" s="69"/>
      <c r="X48" s="69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61">
        <f>AK53</f>
        <v>29</v>
      </c>
      <c r="AL48" s="61"/>
      <c r="AM48" s="61">
        <f>AM49</f>
        <v>6</v>
      </c>
      <c r="AN48" s="55"/>
      <c r="AO48" s="55"/>
      <c r="AP48" s="55"/>
      <c r="AQ48" s="55"/>
      <c r="AR48" s="69"/>
      <c r="AS48" s="69"/>
      <c r="AT48" s="69"/>
      <c r="AU48" s="69"/>
      <c r="AV48" s="69"/>
      <c r="AW48" s="70"/>
    </row>
    <row r="49" spans="1:49" s="11" customFormat="1" ht="57.75" customHeight="1" x14ac:dyDescent="0.25">
      <c r="A49" s="45" t="s">
        <v>89</v>
      </c>
      <c r="B49" s="46" t="s">
        <v>90</v>
      </c>
      <c r="C49" s="68"/>
      <c r="D49" s="59"/>
      <c r="E49" s="59"/>
      <c r="F49" s="59"/>
      <c r="G49" s="59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>
        <f t="shared" ref="AF49:AP49" si="1">AF50</f>
        <v>0</v>
      </c>
      <c r="AG49" s="48">
        <f t="shared" si="1"/>
        <v>0</v>
      </c>
      <c r="AH49" s="48">
        <f t="shared" si="1"/>
        <v>0</v>
      </c>
      <c r="AI49" s="48">
        <f t="shared" si="1"/>
        <v>0</v>
      </c>
      <c r="AJ49" s="48">
        <f t="shared" si="1"/>
        <v>0</v>
      </c>
      <c r="AK49" s="61"/>
      <c r="AL49" s="61">
        <f t="shared" si="1"/>
        <v>0</v>
      </c>
      <c r="AM49" s="61">
        <f t="shared" si="1"/>
        <v>6</v>
      </c>
      <c r="AN49" s="48">
        <f t="shared" si="1"/>
        <v>0</v>
      </c>
      <c r="AO49" s="48">
        <f t="shared" si="1"/>
        <v>0</v>
      </c>
      <c r="AP49" s="48">
        <f t="shared" si="1"/>
        <v>0</v>
      </c>
      <c r="AQ49" s="48"/>
      <c r="AR49" s="48"/>
      <c r="AS49" s="48"/>
      <c r="AT49" s="48"/>
      <c r="AU49" s="48"/>
      <c r="AV49" s="48"/>
      <c r="AW49" s="48"/>
    </row>
    <row r="50" spans="1:49" s="11" customFormat="1" ht="65.25" customHeight="1" x14ac:dyDescent="0.25">
      <c r="A50" s="45" t="s">
        <v>91</v>
      </c>
      <c r="B50" s="75" t="s">
        <v>92</v>
      </c>
      <c r="C50" s="68"/>
      <c r="D50" s="59"/>
      <c r="E50" s="59"/>
      <c r="F50" s="59"/>
      <c r="G50" s="59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>
        <f t="shared" ref="AF50:AP50" si="2">SUM(AF51)</f>
        <v>0</v>
      </c>
      <c r="AG50" s="48">
        <f t="shared" si="2"/>
        <v>0</v>
      </c>
      <c r="AH50" s="48">
        <f t="shared" si="2"/>
        <v>0</v>
      </c>
      <c r="AI50" s="48">
        <f t="shared" si="2"/>
        <v>0</v>
      </c>
      <c r="AJ50" s="48">
        <f t="shared" si="2"/>
        <v>0</v>
      </c>
      <c r="AK50" s="61"/>
      <c r="AL50" s="61">
        <f t="shared" si="2"/>
        <v>0</v>
      </c>
      <c r="AM50" s="61">
        <f t="shared" si="2"/>
        <v>6</v>
      </c>
      <c r="AN50" s="48">
        <f t="shared" si="2"/>
        <v>0</v>
      </c>
      <c r="AO50" s="48">
        <f t="shared" si="2"/>
        <v>0</v>
      </c>
      <c r="AP50" s="48">
        <f t="shared" si="2"/>
        <v>0</v>
      </c>
      <c r="AQ50" s="48"/>
      <c r="AR50" s="48"/>
      <c r="AS50" s="48"/>
      <c r="AT50" s="48"/>
      <c r="AU50" s="48"/>
      <c r="AV50" s="48"/>
      <c r="AW50" s="48"/>
    </row>
    <row r="51" spans="1:49" s="11" customFormat="1" ht="31.5" x14ac:dyDescent="0.25">
      <c r="A51" s="30" t="s">
        <v>125</v>
      </c>
      <c r="B51" s="32" t="s">
        <v>126</v>
      </c>
      <c r="C51" s="30" t="str">
        <f t="shared" ref="C51:C52" si="3">CONCATENATE("I_",A51)</f>
        <v>I_1.2.1.2.1</v>
      </c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73"/>
      <c r="W51" s="73"/>
      <c r="X51" s="73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82">
        <v>6</v>
      </c>
      <c r="AN51" s="57"/>
      <c r="AO51" s="57"/>
      <c r="AP51" s="57"/>
      <c r="AQ51" s="57"/>
      <c r="AR51" s="3"/>
      <c r="AS51" s="3"/>
      <c r="AT51" s="3"/>
      <c r="AU51" s="3"/>
      <c r="AV51" s="3"/>
      <c r="AW51" s="9"/>
    </row>
    <row r="52" spans="1:49" s="11" customFormat="1" ht="47.25" hidden="1" x14ac:dyDescent="0.25">
      <c r="A52" s="30" t="s">
        <v>127</v>
      </c>
      <c r="B52" s="32" t="s">
        <v>128</v>
      </c>
      <c r="C52" s="30" t="str">
        <f t="shared" si="3"/>
        <v>I_1.2.1.2.2</v>
      </c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73"/>
      <c r="W52" s="73"/>
      <c r="X52" s="73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3"/>
      <c r="AS52" s="3"/>
      <c r="AT52" s="3"/>
      <c r="AU52" s="3"/>
      <c r="AV52" s="3"/>
      <c r="AW52" s="9"/>
    </row>
    <row r="53" spans="1:49" s="11" customFormat="1" ht="31.5" x14ac:dyDescent="0.25">
      <c r="A53" s="45" t="s">
        <v>129</v>
      </c>
      <c r="B53" s="46" t="s">
        <v>130</v>
      </c>
      <c r="C53" s="46"/>
      <c r="D53" s="46"/>
      <c r="E53" s="46"/>
      <c r="F53" s="46"/>
      <c r="G53" s="46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>
        <f t="shared" ref="AF53:AL53" si="4">AF54</f>
        <v>0</v>
      </c>
      <c r="AG53" s="47">
        <f t="shared" si="4"/>
        <v>0</v>
      </c>
      <c r="AH53" s="47">
        <f t="shared" si="4"/>
        <v>0</v>
      </c>
      <c r="AI53" s="47">
        <f t="shared" si="4"/>
        <v>0</v>
      </c>
      <c r="AJ53" s="47">
        <f t="shared" si="4"/>
        <v>29</v>
      </c>
      <c r="AK53" s="81">
        <f t="shared" si="4"/>
        <v>29</v>
      </c>
      <c r="AL53" s="47">
        <f t="shared" si="4"/>
        <v>0</v>
      </c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</row>
    <row r="54" spans="1:49" s="11" customFormat="1" ht="31.5" x14ac:dyDescent="0.25">
      <c r="A54" s="45" t="s">
        <v>131</v>
      </c>
      <c r="B54" s="46" t="s">
        <v>132</v>
      </c>
      <c r="C54" s="46"/>
      <c r="D54" s="46"/>
      <c r="E54" s="46"/>
      <c r="F54" s="46"/>
      <c r="G54" s="46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>
        <f t="shared" ref="AF54:AL54" si="5">SUM(AF55:AG58)</f>
        <v>0</v>
      </c>
      <c r="AG54" s="48">
        <f t="shared" si="5"/>
        <v>0</v>
      </c>
      <c r="AH54" s="48">
        <f t="shared" si="5"/>
        <v>0</v>
      </c>
      <c r="AI54" s="48">
        <f t="shared" si="5"/>
        <v>0</v>
      </c>
      <c r="AJ54" s="48">
        <f t="shared" si="5"/>
        <v>29</v>
      </c>
      <c r="AK54" s="61">
        <f t="shared" si="5"/>
        <v>29</v>
      </c>
      <c r="AL54" s="48">
        <f t="shared" si="5"/>
        <v>0</v>
      </c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</row>
    <row r="55" spans="1:49" s="11" customFormat="1" ht="63" x14ac:dyDescent="0.25">
      <c r="A55" s="12" t="s">
        <v>133</v>
      </c>
      <c r="B55" s="76" t="s">
        <v>140</v>
      </c>
      <c r="C55" s="30" t="str">
        <f t="shared" ref="C55:C58" si="6">CONCATENATE("I_",A55)</f>
        <v>I_1.2.3.1.1</v>
      </c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73"/>
      <c r="W55" s="73"/>
      <c r="X55" s="73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89">
        <v>8</v>
      </c>
      <c r="AL55" s="57"/>
      <c r="AM55" s="57"/>
      <c r="AN55" s="57"/>
      <c r="AO55" s="57"/>
      <c r="AP55" s="57"/>
      <c r="AQ55" s="57"/>
      <c r="AR55" s="3"/>
      <c r="AS55" s="3"/>
      <c r="AT55" s="3"/>
      <c r="AU55" s="3"/>
      <c r="AV55" s="3"/>
      <c r="AW55" s="13"/>
    </row>
    <row r="56" spans="1:49" s="11" customFormat="1" ht="47.25" x14ac:dyDescent="0.25">
      <c r="A56" s="12" t="s">
        <v>134</v>
      </c>
      <c r="B56" s="76" t="s">
        <v>135</v>
      </c>
      <c r="C56" s="30" t="str">
        <f t="shared" si="6"/>
        <v>I_1.2.3.1.2</v>
      </c>
      <c r="D56" s="60"/>
      <c r="E56" s="60"/>
      <c r="F56" s="60"/>
      <c r="G56" s="60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80"/>
      <c r="W56" s="80"/>
      <c r="X56" s="80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49">
        <v>6</v>
      </c>
      <c r="AL56" s="67"/>
      <c r="AM56" s="67"/>
      <c r="AN56" s="67"/>
      <c r="AO56" s="67"/>
      <c r="AP56" s="67"/>
      <c r="AQ56" s="67"/>
      <c r="AR56" s="9"/>
      <c r="AS56" s="9"/>
      <c r="AT56" s="9"/>
      <c r="AU56" s="9"/>
      <c r="AV56" s="9"/>
      <c r="AW56" s="9"/>
    </row>
    <row r="57" spans="1:49" s="11" customFormat="1" ht="47.25" x14ac:dyDescent="0.25">
      <c r="A57" s="12" t="s">
        <v>136</v>
      </c>
      <c r="B57" s="76" t="s">
        <v>137</v>
      </c>
      <c r="C57" s="30" t="str">
        <f t="shared" si="6"/>
        <v>I_1.2.3.1.3</v>
      </c>
      <c r="D57" s="60"/>
      <c r="E57" s="60"/>
      <c r="F57" s="60"/>
      <c r="G57" s="60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80"/>
      <c r="W57" s="80"/>
      <c r="X57" s="80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/>
      <c r="AJ57" s="67"/>
      <c r="AK57" s="49">
        <v>3</v>
      </c>
      <c r="AL57" s="67"/>
      <c r="AM57" s="67"/>
      <c r="AN57" s="67"/>
      <c r="AO57" s="67"/>
      <c r="AP57" s="67"/>
      <c r="AQ57" s="67"/>
      <c r="AR57" s="9"/>
      <c r="AS57" s="9"/>
      <c r="AT57" s="9"/>
      <c r="AU57" s="9"/>
      <c r="AV57" s="9"/>
      <c r="AW57" s="9"/>
    </row>
    <row r="58" spans="1:49" s="11" customFormat="1" ht="47.25" x14ac:dyDescent="0.25">
      <c r="A58" s="12" t="s">
        <v>138</v>
      </c>
      <c r="B58" s="76" t="s">
        <v>139</v>
      </c>
      <c r="C58" s="30" t="str">
        <f t="shared" si="6"/>
        <v>I_1.2.3.1.4</v>
      </c>
      <c r="D58" s="60"/>
      <c r="E58" s="60"/>
      <c r="F58" s="60"/>
      <c r="G58" s="6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73"/>
      <c r="W58" s="73"/>
      <c r="X58" s="73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92">
        <v>12</v>
      </c>
      <c r="AL58" s="91"/>
      <c r="AM58" s="91"/>
      <c r="AN58" s="91"/>
      <c r="AO58" s="91"/>
      <c r="AP58" s="91"/>
      <c r="AQ58" s="91"/>
      <c r="AR58" s="3"/>
      <c r="AS58" s="3"/>
      <c r="AT58" s="3"/>
      <c r="AU58" s="3"/>
      <c r="AV58" s="3"/>
      <c r="AW58" s="93"/>
    </row>
    <row r="59" spans="1:49" s="11" customFormat="1" ht="60.75" customHeight="1" x14ac:dyDescent="0.25">
      <c r="A59" s="45" t="s">
        <v>2</v>
      </c>
      <c r="B59" s="46" t="s">
        <v>93</v>
      </c>
      <c r="C59" s="77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69"/>
      <c r="W59" s="69"/>
      <c r="X59" s="6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69"/>
      <c r="AS59" s="69"/>
      <c r="AT59" s="69"/>
      <c r="AU59" s="69"/>
      <c r="AV59" s="69"/>
      <c r="AW59" s="70"/>
    </row>
    <row r="60" spans="1:49" s="11" customFormat="1" ht="63" hidden="1" x14ac:dyDescent="0.25">
      <c r="A60" s="45" t="s">
        <v>94</v>
      </c>
      <c r="B60" s="46" t="s">
        <v>95</v>
      </c>
      <c r="C60" s="77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69"/>
      <c r="W60" s="69"/>
      <c r="X60" s="6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69"/>
      <c r="AS60" s="69"/>
      <c r="AT60" s="69"/>
      <c r="AU60" s="69"/>
      <c r="AV60" s="69"/>
      <c r="AW60" s="70"/>
    </row>
    <row r="61" spans="1:49" s="11" customFormat="1" ht="49.5" hidden="1" customHeight="1" x14ac:dyDescent="0.25">
      <c r="A61" s="45" t="s">
        <v>96</v>
      </c>
      <c r="B61" s="46" t="s">
        <v>97</v>
      </c>
      <c r="C61" s="77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69"/>
      <c r="W61" s="69"/>
      <c r="X61" s="6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69"/>
      <c r="AS61" s="69"/>
      <c r="AT61" s="69"/>
      <c r="AU61" s="69"/>
      <c r="AV61" s="69"/>
      <c r="AW61" s="70"/>
    </row>
    <row r="62" spans="1:49" s="11" customFormat="1" ht="31.5" x14ac:dyDescent="0.25">
      <c r="A62" s="45" t="s">
        <v>3</v>
      </c>
      <c r="B62" s="46" t="s">
        <v>98</v>
      </c>
      <c r="C62" s="77"/>
      <c r="D62" s="48" t="e">
        <f>#REF!+#REF!</f>
        <v>#REF!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69"/>
      <c r="W62" s="69"/>
      <c r="X62" s="6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69"/>
      <c r="AS62" s="69"/>
      <c r="AT62" s="69"/>
      <c r="AU62" s="69"/>
      <c r="AV62" s="69"/>
      <c r="AW62" s="70"/>
    </row>
    <row r="63" spans="1:49" s="11" customFormat="1" ht="31.5" x14ac:dyDescent="0.25">
      <c r="A63" s="45" t="s">
        <v>4</v>
      </c>
      <c r="B63" s="46" t="s">
        <v>99</v>
      </c>
      <c r="C63" s="77"/>
      <c r="D63" s="59"/>
      <c r="E63" s="59"/>
      <c r="F63" s="59"/>
      <c r="G63" s="59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>
        <f t="shared" ref="AR63:AW63" si="7">SUM(AR64:AR65)</f>
        <v>0</v>
      </c>
      <c r="AS63" s="48">
        <f t="shared" si="7"/>
        <v>0</v>
      </c>
      <c r="AT63" s="48">
        <f t="shared" si="7"/>
        <v>0</v>
      </c>
      <c r="AU63" s="48">
        <f t="shared" si="7"/>
        <v>0</v>
      </c>
      <c r="AV63" s="48">
        <f t="shared" si="7"/>
        <v>0</v>
      </c>
      <c r="AW63" s="61">
        <f t="shared" si="7"/>
        <v>0</v>
      </c>
    </row>
    <row r="64" spans="1:49" s="33" customFormat="1" ht="31.5" hidden="1" x14ac:dyDescent="0.25">
      <c r="A64" s="12" t="s">
        <v>141</v>
      </c>
      <c r="B64" s="32" t="s">
        <v>142</v>
      </c>
      <c r="C64" s="30" t="str">
        <f t="shared" ref="C64:C69" si="8">CONCATENATE("I_",A64)</f>
        <v>I_1.5.1</v>
      </c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78"/>
      <c r="W64" s="78"/>
      <c r="X64" s="78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78"/>
      <c r="AS64" s="78"/>
      <c r="AT64" s="78"/>
      <c r="AU64" s="78"/>
      <c r="AV64" s="78"/>
      <c r="AW64" s="79"/>
    </row>
    <row r="65" spans="1:49" s="33" customFormat="1" ht="31.5" hidden="1" x14ac:dyDescent="0.25">
      <c r="A65" s="12" t="s">
        <v>143</v>
      </c>
      <c r="B65" s="32" t="s">
        <v>144</v>
      </c>
      <c r="C65" s="30" t="str">
        <f t="shared" si="8"/>
        <v>I_1.5.2</v>
      </c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78"/>
      <c r="W65" s="78"/>
      <c r="X65" s="78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78"/>
      <c r="AS65" s="78"/>
      <c r="AT65" s="78"/>
      <c r="AU65" s="78"/>
      <c r="AV65" s="78"/>
      <c r="AW65" s="79"/>
    </row>
    <row r="66" spans="1:49" s="33" customFormat="1" ht="31.5" hidden="1" x14ac:dyDescent="0.25">
      <c r="A66" s="12" t="s">
        <v>145</v>
      </c>
      <c r="B66" s="32" t="s">
        <v>146</v>
      </c>
      <c r="C66" s="30" t="str">
        <f t="shared" si="8"/>
        <v>I_1.5.3</v>
      </c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78"/>
      <c r="W66" s="78"/>
      <c r="X66" s="78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78"/>
      <c r="AS66" s="78"/>
      <c r="AT66" s="78"/>
      <c r="AU66" s="78"/>
      <c r="AV66" s="78"/>
      <c r="AW66" s="79"/>
    </row>
    <row r="67" spans="1:49" s="11" customFormat="1" ht="28.5" customHeight="1" x14ac:dyDescent="0.25">
      <c r="A67" s="45" t="s">
        <v>5</v>
      </c>
      <c r="B67" s="46" t="s">
        <v>100</v>
      </c>
      <c r="C67" s="77"/>
      <c r="D67" s="48" t="e">
        <f>D68+D69+#REF!+#REF!</f>
        <v>#REF!</v>
      </c>
      <c r="E67" s="48" t="e">
        <f>E68+E69+#REF!+#REF!</f>
        <v>#REF!</v>
      </c>
      <c r="F67" s="48" t="e">
        <f>F68+F69+#REF!+#REF!</f>
        <v>#REF!</v>
      </c>
      <c r="G67" s="48" t="e">
        <f>G68+G69+#REF!+#REF!</f>
        <v>#REF!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>
        <f t="shared" ref="AR67:AW67" si="9">SUM(AR68:AR69)</f>
        <v>0</v>
      </c>
      <c r="AS67" s="48">
        <f t="shared" si="9"/>
        <v>0</v>
      </c>
      <c r="AT67" s="48">
        <f t="shared" si="9"/>
        <v>0</v>
      </c>
      <c r="AU67" s="48">
        <f t="shared" si="9"/>
        <v>0</v>
      </c>
      <c r="AV67" s="48">
        <f t="shared" si="9"/>
        <v>0</v>
      </c>
      <c r="AW67" s="61">
        <f t="shared" si="9"/>
        <v>1</v>
      </c>
    </row>
    <row r="68" spans="1:49" s="11" customFormat="1" ht="48" customHeight="1" x14ac:dyDescent="0.25">
      <c r="A68" s="63" t="s">
        <v>121</v>
      </c>
      <c r="B68" s="64" t="s">
        <v>147</v>
      </c>
      <c r="C68" s="30" t="str">
        <f t="shared" si="8"/>
        <v>I_1.6.1</v>
      </c>
      <c r="D68" s="60"/>
      <c r="E68" s="60"/>
      <c r="F68" s="60"/>
      <c r="G68" s="60"/>
      <c r="H68" s="65"/>
      <c r="I68" s="65"/>
      <c r="J68" s="65"/>
      <c r="K68" s="65"/>
      <c r="L68" s="65"/>
      <c r="M68" s="65"/>
      <c r="N68" s="65"/>
      <c r="O68" s="66">
        <v>1</v>
      </c>
      <c r="P68" s="65"/>
      <c r="Q68" s="65"/>
      <c r="R68" s="65"/>
      <c r="S68" s="65"/>
      <c r="T68" s="65"/>
      <c r="U68" s="65"/>
      <c r="V68" s="80"/>
      <c r="W68" s="80"/>
      <c r="X68" s="80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9"/>
      <c r="AS68" s="9"/>
      <c r="AT68" s="9"/>
      <c r="AU68" s="9"/>
      <c r="AV68" s="9"/>
      <c r="AW68" s="9">
        <v>1</v>
      </c>
    </row>
    <row r="69" spans="1:49" s="11" customFormat="1" ht="48" hidden="1" customHeight="1" x14ac:dyDescent="0.25">
      <c r="A69" s="37" t="s">
        <v>107</v>
      </c>
      <c r="B69" s="38" t="s">
        <v>148</v>
      </c>
      <c r="C69" s="30" t="str">
        <f t="shared" si="8"/>
        <v>I_1.6.2</v>
      </c>
      <c r="D69" s="14"/>
      <c r="E69" s="14"/>
      <c r="F69" s="14"/>
      <c r="G69" s="14"/>
      <c r="H69" s="50"/>
      <c r="I69" s="50"/>
      <c r="J69" s="50"/>
      <c r="K69" s="50"/>
      <c r="L69" s="50"/>
      <c r="M69" s="50"/>
      <c r="N69" s="50"/>
      <c r="O69" s="51">
        <v>2</v>
      </c>
      <c r="P69" s="50"/>
      <c r="Q69" s="50"/>
      <c r="R69" s="50"/>
      <c r="S69" s="52"/>
      <c r="T69" s="52"/>
      <c r="U69" s="52"/>
      <c r="V69" s="19"/>
      <c r="W69" s="19"/>
      <c r="X69" s="19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W69" s="54"/>
    </row>
    <row r="70" spans="1:49" s="11" customFormat="1" ht="48" hidden="1" customHeight="1" x14ac:dyDescent="0.25">
      <c r="A70" s="34" t="s">
        <v>149</v>
      </c>
      <c r="B70" s="35" t="s">
        <v>150</v>
      </c>
      <c r="C70" s="18" t="s">
        <v>151</v>
      </c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</row>
    <row r="71" spans="1:49" s="15" customFormat="1" ht="15.75" x14ac:dyDescent="0.25">
      <c r="A71" s="20"/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4"/>
      <c r="N71" s="24"/>
      <c r="O71" s="25"/>
      <c r="P71" s="23"/>
      <c r="Q71" s="23"/>
      <c r="R71" s="23"/>
      <c r="S71" s="23"/>
      <c r="T71" s="23"/>
      <c r="U71" s="22"/>
    </row>
    <row r="73" spans="1:49" s="11" customFormat="1" ht="15.75" x14ac:dyDescent="0.25">
      <c r="B73" s="11" t="s">
        <v>163</v>
      </c>
      <c r="C73" s="11" t="s">
        <v>164</v>
      </c>
      <c r="M73" s="17"/>
      <c r="O73" s="17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</row>
  </sheetData>
  <mergeCells count="41">
    <mergeCell ref="D14:AW14"/>
    <mergeCell ref="AQ15:AW15"/>
    <mergeCell ref="AO16:AP16"/>
    <mergeCell ref="AQ16:AR16"/>
    <mergeCell ref="AS16:AT16"/>
    <mergeCell ref="AU16:AV16"/>
    <mergeCell ref="K15:Q15"/>
    <mergeCell ref="S16:T16"/>
    <mergeCell ref="U16:V16"/>
    <mergeCell ref="W16:X16"/>
    <mergeCell ref="Y16:Z16"/>
    <mergeCell ref="P16:Q16"/>
    <mergeCell ref="AA16:AB16"/>
    <mergeCell ref="AC16:AD16"/>
    <mergeCell ref="Y15:AD15"/>
    <mergeCell ref="AE15:AJ15"/>
    <mergeCell ref="AK15:AP15"/>
    <mergeCell ref="AG16:AH16"/>
    <mergeCell ref="AK16:AL16"/>
    <mergeCell ref="AM16:AN16"/>
    <mergeCell ref="D15:J15"/>
    <mergeCell ref="A11:AV11"/>
    <mergeCell ref="A12:AV12"/>
    <mergeCell ref="A13:AV13"/>
    <mergeCell ref="A14:A17"/>
    <mergeCell ref="B14:B17"/>
    <mergeCell ref="C14:C17"/>
    <mergeCell ref="D16:E16"/>
    <mergeCell ref="F16:G16"/>
    <mergeCell ref="H16:I16"/>
    <mergeCell ref="L16:M16"/>
    <mergeCell ref="N16:O16"/>
    <mergeCell ref="AE16:AF16"/>
    <mergeCell ref="AI16:AJ16"/>
    <mergeCell ref="R15:X15"/>
    <mergeCell ref="A9:AV9"/>
    <mergeCell ref="AQ1:AR1"/>
    <mergeCell ref="A3:AV3"/>
    <mergeCell ref="A4:AV4"/>
    <mergeCell ref="A6:AV6"/>
    <mergeCell ref="A7:AV7"/>
  </mergeCells>
  <pageMargins left="0.70866141732283472" right="0.31496062992125984" top="0.55118110236220474" bottom="0.35433070866141736" header="0.31496062992125984" footer="0.31496062992125984"/>
  <pageSetup paperSize="8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Селиджанов Евгений</dc:creator>
  <cp:lastModifiedBy>Селиджанов Евгений</cp:lastModifiedBy>
  <cp:lastPrinted>2019-03-27T14:45:16Z</cp:lastPrinted>
  <dcterms:created xsi:type="dcterms:W3CDTF">2016-08-02T07:07:27Z</dcterms:created>
  <dcterms:modified xsi:type="dcterms:W3CDTF">2019-03-27T14:58:32Z</dcterms:modified>
</cp:coreProperties>
</file>