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инвест программа\ИП Самолет Прогресс 20-21\для отправки в минэнерго МО\форматы по приказу 380\"/>
    </mc:Choice>
  </mc:AlternateContent>
  <bookViews>
    <workbookView xWindow="3795" yWindow="2400" windowWidth="19320" windowHeight="10260" tabRatio="631"/>
  </bookViews>
  <sheets>
    <sheet name="14" sheetId="165" r:id="rId1"/>
  </sheets>
  <definedNames>
    <definedName name="_xlnm.Print_Area" localSheetId="0">'14'!$A$1:$U$24</definedName>
  </definedNames>
  <calcPr calcId="162913"/>
</workbook>
</file>

<file path=xl/calcChain.xml><?xml version="1.0" encoding="utf-8"?>
<calcChain xmlns="http://schemas.openxmlformats.org/spreadsheetml/2006/main">
  <c r="K22" i="165" l="1"/>
  <c r="K21" i="165"/>
  <c r="I21" i="165"/>
  <c r="U16" i="165" l="1"/>
  <c r="T16" i="165" l="1"/>
  <c r="R16" i="165"/>
  <c r="S16" i="165"/>
  <c r="Q16" i="165"/>
  <c r="P16" i="165"/>
  <c r="M16" i="165"/>
  <c r="L16" i="165"/>
  <c r="K16" i="165"/>
  <c r="D16" i="165"/>
  <c r="J16" i="165"/>
  <c r="I16" i="165"/>
  <c r="H16" i="165"/>
  <c r="G16" i="165"/>
  <c r="F16" i="165"/>
  <c r="U20" i="165"/>
  <c r="T20" i="165"/>
  <c r="S20" i="165"/>
  <c r="R20" i="165"/>
  <c r="Q20" i="165"/>
  <c r="P20" i="165"/>
  <c r="M20" i="165"/>
  <c r="J20" i="165"/>
  <c r="H20" i="165"/>
  <c r="G20" i="165"/>
  <c r="D20" i="165"/>
  <c r="C22" i="165" l="1"/>
  <c r="C21" i="165"/>
  <c r="C19" i="165"/>
  <c r="C18" i="165"/>
  <c r="C17" i="165"/>
  <c r="I22" i="165" l="1"/>
  <c r="F22" i="165"/>
  <c r="F20" i="165" s="1"/>
  <c r="I20" i="165" l="1"/>
  <c r="K20" i="165"/>
</calcChain>
</file>

<file path=xl/sharedStrings.xml><?xml version="1.0" encoding="utf-8"?>
<sst xmlns="http://schemas.openxmlformats.org/spreadsheetml/2006/main" count="68" uniqueCount="59">
  <si>
    <t>Номер группы инвести-ционных проектов</t>
  </si>
  <si>
    <t xml:space="preserve">                                              полное наименование субъекта электроэнергетики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</si>
  <si>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</si>
  <si>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</si>
  <si>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</si>
  <si>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16.1.1</t>
  </si>
  <si>
    <t>16.1.2</t>
  </si>
  <si>
    <t>16.2.1</t>
  </si>
  <si>
    <t>16.2.2</t>
  </si>
  <si>
    <t>Форма 14. Краткое описание инвестиционной программы. Обоснование необходимости реализации инвестиционных проектов</t>
  </si>
  <si>
    <t>Год принятия к бухгалтерскому учету</t>
  </si>
  <si>
    <t>Первоначальная стоимость, млн рублей</t>
  </si>
  <si>
    <t>средств, полученных от оказания услуг, реализации товаров по регулируемым государством ценам (тарифам)</t>
  </si>
  <si>
    <t>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</si>
  <si>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</si>
  <si>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</si>
  <si>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</si>
  <si>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</si>
  <si>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</si>
  <si>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1.6.2</t>
  </si>
  <si>
    <t>шт.</t>
  </si>
  <si>
    <r>
      <t xml:space="preserve">Наименование субъекта Российской Федерации - </t>
    </r>
    <r>
      <rPr>
        <b/>
        <sz val="12"/>
        <color indexed="8"/>
        <rFont val="Times New Roman"/>
        <family val="1"/>
        <charset val="204"/>
      </rPr>
      <t>Московская область</t>
    </r>
  </si>
  <si>
    <t>Идентифика-тор инвестицион-ного проекта</t>
  </si>
  <si>
    <t>федерального бюджета</t>
  </si>
  <si>
    <t>бюджетов субъектов Российской Федерации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</si>
  <si>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</si>
  <si>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</si>
  <si>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</si>
  <si>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</si>
  <si>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</si>
  <si>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</si>
  <si>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Характеристики объектов инвестиционной деятельности</t>
  </si>
  <si>
    <t>значение до</t>
  </si>
  <si>
    <t>значение после</t>
  </si>
  <si>
    <t>км</t>
  </si>
  <si>
    <t>иных источников финансирования (за счет  собственных оборотных средств)</t>
  </si>
  <si>
    <t xml:space="preserve"> обеспечение новым транспортом  аварийно-ремонтную бригаду </t>
  </si>
  <si>
    <t>АСП (КРН)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</si>
  <si>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 год</t>
    </r>
  </si>
  <si>
    <t>1.5.1</t>
  </si>
  <si>
    <t>Покупка земельных участков в п. Томилино Московской области (1 ПК)</t>
  </si>
  <si>
    <t>1.5.2</t>
  </si>
  <si>
    <t>Покупка земельных участков вс/п Молоковское Московской области (Пригород Лесное 2 ПК)</t>
  </si>
  <si>
    <t>1.5.3</t>
  </si>
  <si>
    <t>Покупка земельных участков в д. Путилково Московской области (1 ПК)</t>
  </si>
  <si>
    <t>Покупка автотранспорта</t>
  </si>
  <si>
    <t>Приобретение электролаборатории</t>
  </si>
  <si>
    <t>обеспечение электролабораторией для выявления мест повреждений</t>
  </si>
  <si>
    <t>комм. предложение</t>
  </si>
  <si>
    <t>I_1.1.3.1</t>
  </si>
  <si>
    <t>Управляющий директор                                                                                       А.В. Корнейчук</t>
  </si>
  <si>
    <t>оформление земельно-правовых отношений с собственником земельного участка</t>
  </si>
  <si>
    <t>I_1.2.3.1.2</t>
  </si>
  <si>
    <t>I_1.2.3.1.5</t>
  </si>
  <si>
    <t>Выписка из ЕГРН</t>
  </si>
  <si>
    <t>к приказу Минэнерго России</t>
  </si>
  <si>
    <t>от «05» мая 2016 г. № 380</t>
  </si>
  <si>
    <t>Приложение  № 14</t>
  </si>
  <si>
    <t>Инвестиционная программа Общество с ограниченной ответственностью "Самолет-Прогресс" на 2020-2021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</si>
</sst>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0.000"/>
  </numFmts>
  <fonts count="4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5" fillId="0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36" fillId="0" borderId="0"/>
    <xf numFmtId="0" fontId="1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26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Fill="1"/>
    <xf numFmtId="0" fontId="30" fillId="0" borderId="0" xfId="57" applyFont="1"/>
    <xf numFmtId="0" fontId="30" fillId="0" borderId="0" xfId="57" applyFont="1" applyAlignment="1">
      <alignment vertical="center"/>
    </xf>
    <xf numFmtId="0" fontId="30" fillId="0" borderId="0" xfId="57" applyFont="1" applyAlignment="1">
      <alignment horizontal="center" vertical="center"/>
    </xf>
    <xf numFmtId="0" fontId="23" fillId="0" borderId="0" xfId="57" applyFont="1" applyAlignment="1">
      <alignment horizontal="right"/>
    </xf>
    <xf numFmtId="0" fontId="1" fillId="0" borderId="10" xfId="0" applyFont="1" applyFill="1" applyBorder="1"/>
    <xf numFmtId="0" fontId="23" fillId="0" borderId="0" xfId="57" applyFont="1" applyAlignment="1">
      <alignment horizontal="right" vertical="center"/>
    </xf>
    <xf numFmtId="0" fontId="30" fillId="0" borderId="10" xfId="57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textRotation="90" wrapText="1"/>
    </xf>
    <xf numFmtId="0" fontId="24" fillId="0" borderId="10" xfId="57" applyFont="1" applyFill="1" applyBorder="1" applyAlignment="1">
      <alignment horizontal="center" vertical="center" textRotation="90" wrapText="1"/>
    </xf>
    <xf numFmtId="0" fontId="24" fillId="0" borderId="10" xfId="0" applyFont="1" applyFill="1" applyBorder="1" applyAlignment="1">
      <alignment horizontal="center" vertical="center" wrapText="1"/>
    </xf>
    <xf numFmtId="0" fontId="32" fillId="0" borderId="0" xfId="164" applyFont="1" applyAlignment="1">
      <alignment horizontal="center" vertical="top"/>
    </xf>
    <xf numFmtId="0" fontId="1" fillId="0" borderId="11" xfId="0" applyFont="1" applyFill="1" applyBorder="1" applyAlignment="1">
      <alignment horizontal="center" vertical="center" textRotation="90" wrapText="1"/>
    </xf>
    <xf numFmtId="0" fontId="32" fillId="0" borderId="0" xfId="164" applyFont="1" applyAlignment="1">
      <alignment horizontal="center" vertical="center"/>
    </xf>
    <xf numFmtId="49" fontId="30" fillId="0" borderId="10" xfId="57" applyNumberFormat="1" applyFont="1" applyFill="1" applyBorder="1" applyAlignment="1">
      <alignment horizontal="center" vertical="center"/>
    </xf>
    <xf numFmtId="0" fontId="1" fillId="24" borderId="0" xfId="0" applyFont="1" applyFill="1"/>
    <xf numFmtId="0" fontId="24" fillId="0" borderId="10" xfId="55" applyFont="1" applyFill="1" applyBorder="1" applyAlignment="1">
      <alignment wrapText="1"/>
    </xf>
    <xf numFmtId="167" fontId="1" fillId="0" borderId="1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31" fillId="0" borderId="0" xfId="57" applyFont="1" applyAlignment="1">
      <alignment horizontal="center"/>
    </xf>
    <xf numFmtId="0" fontId="27" fillId="0" borderId="0" xfId="0" applyFont="1" applyFill="1" applyAlignment="1">
      <alignment horizontal="left" wrapText="1"/>
    </xf>
    <xf numFmtId="0" fontId="30" fillId="0" borderId="10" xfId="57" applyFont="1" applyBorder="1"/>
    <xf numFmtId="167" fontId="39" fillId="0" borderId="10" xfId="0" applyNumberFormat="1" applyFont="1" applyFill="1" applyBorder="1" applyAlignment="1">
      <alignment horizontal="center" wrapText="1"/>
    </xf>
    <xf numFmtId="0" fontId="1" fillId="0" borderId="10" xfId="55" applyFont="1" applyFill="1" applyBorder="1" applyAlignment="1">
      <alignment wrapText="1"/>
    </xf>
    <xf numFmtId="49" fontId="39" fillId="0" borderId="10" xfId="164" applyNumberFormat="1" applyFont="1" applyFill="1" applyBorder="1" applyAlignment="1">
      <alignment horizontal="center" vertical="center"/>
    </xf>
    <xf numFmtId="49" fontId="21" fillId="0" borderId="10" xfId="164" applyNumberFormat="1" applyFont="1" applyFill="1" applyBorder="1" applyAlignment="1">
      <alignment horizontal="center" vertical="center"/>
    </xf>
    <xf numFmtId="49" fontId="39" fillId="25" borderId="10" xfId="164" applyNumberFormat="1" applyFont="1" applyFill="1" applyBorder="1" applyAlignment="1">
      <alignment horizontal="center" wrapText="1"/>
    </xf>
    <xf numFmtId="0" fontId="39" fillId="25" borderId="10" xfId="164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center"/>
    </xf>
    <xf numFmtId="49" fontId="32" fillId="26" borderId="10" xfId="164" applyNumberFormat="1" applyFont="1" applyFill="1" applyBorder="1" applyAlignment="1">
      <alignment horizontal="center" vertical="center"/>
    </xf>
    <xf numFmtId="0" fontId="32" fillId="26" borderId="10" xfId="164" applyFont="1" applyFill="1" applyBorder="1" applyAlignment="1">
      <alignment horizontal="center" vertical="center" wrapText="1"/>
    </xf>
    <xf numFmtId="0" fontId="1" fillId="26" borderId="10" xfId="0" applyFont="1" applyFill="1" applyBorder="1"/>
    <xf numFmtId="0" fontId="32" fillId="26" borderId="10" xfId="164" applyFont="1" applyFill="1" applyBorder="1" applyAlignment="1">
      <alignment horizontal="center" wrapText="1"/>
    </xf>
    <xf numFmtId="167" fontId="1" fillId="25" borderId="10" xfId="0" applyNumberFormat="1" applyFont="1" applyFill="1" applyBorder="1" applyAlignment="1">
      <alignment horizontal="center" vertical="center"/>
    </xf>
    <xf numFmtId="0" fontId="21" fillId="0" borderId="10" xfId="164" applyFont="1" applyFill="1" applyBorder="1" applyAlignment="1">
      <alignment horizontal="center" vertical="center" wrapText="1"/>
    </xf>
    <xf numFmtId="167" fontId="1" fillId="0" borderId="10" xfId="0" applyNumberFormat="1" applyFont="1" applyFill="1" applyBorder="1" applyAlignment="1">
      <alignment horizontal="center" vertical="center"/>
    </xf>
    <xf numFmtId="167" fontId="0" fillId="0" borderId="10" xfId="0" applyNumberForma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39" fillId="0" borderId="10" xfId="164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67" fontId="21" fillId="0" borderId="10" xfId="164" applyNumberFormat="1" applyFont="1" applyFill="1" applyBorder="1" applyAlignment="1">
      <alignment horizontal="center" vertical="center" wrapText="1"/>
    </xf>
    <xf numFmtId="167" fontId="2" fillId="26" borderId="10" xfId="0" applyNumberFormat="1" applyFont="1" applyFill="1" applyBorder="1" applyAlignment="1">
      <alignment horizontal="center" vertical="center"/>
    </xf>
    <xf numFmtId="0" fontId="1" fillId="26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31" fillId="0" borderId="0" xfId="57" applyFont="1" applyAlignment="1">
      <alignment horizontal="center"/>
    </xf>
    <xf numFmtId="0" fontId="1" fillId="0" borderId="0" xfId="0" applyFont="1" applyFill="1" applyAlignment="1">
      <alignment horizontal="center"/>
    </xf>
    <xf numFmtId="0" fontId="30" fillId="0" borderId="12" xfId="57" applyFont="1" applyFill="1" applyBorder="1" applyAlignment="1">
      <alignment horizontal="center" vertical="center" wrapText="1"/>
    </xf>
    <xf numFmtId="0" fontId="30" fillId="0" borderId="11" xfId="57" applyFont="1" applyFill="1" applyBorder="1" applyAlignment="1">
      <alignment horizontal="center" vertical="center" wrapText="1"/>
    </xf>
    <xf numFmtId="0" fontId="30" fillId="0" borderId="13" xfId="57" applyFont="1" applyFill="1" applyBorder="1" applyAlignment="1">
      <alignment horizontal="center" vertical="center" wrapText="1"/>
    </xf>
    <xf numFmtId="0" fontId="33" fillId="0" borderId="0" xfId="57" applyFont="1" applyFill="1" applyBorder="1" applyAlignment="1">
      <alignment horizontal="center"/>
    </xf>
    <xf numFmtId="0" fontId="30" fillId="0" borderId="10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3" xfId="57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0" xfId="57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wrapText="1"/>
    </xf>
    <xf numFmtId="0" fontId="21" fillId="0" borderId="0" xfId="164" applyFont="1" applyAlignment="1">
      <alignment horizontal="center" vertical="center"/>
    </xf>
    <xf numFmtId="0" fontId="32" fillId="0" borderId="0" xfId="164" applyFont="1" applyAlignment="1">
      <alignment horizontal="center" vertical="center"/>
    </xf>
    <xf numFmtId="0" fontId="32" fillId="0" borderId="0" xfId="164" applyFont="1" applyAlignment="1">
      <alignment horizontal="center" vertical="top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</cellXfs>
  <cellStyles count="25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" xfId="20" builtinId="29" customBuiltin="1"/>
    <cellStyle name="Акцент1 2" xfId="21"/>
    <cellStyle name="Акцент2" xfId="22" builtinId="33" customBuiltin="1"/>
    <cellStyle name="Акцент2 2" xfId="23"/>
    <cellStyle name="Акцент3" xfId="24" builtinId="37" customBuiltin="1"/>
    <cellStyle name="Акцент3 2" xfId="25"/>
    <cellStyle name="Акцент4" xfId="26" builtinId="41" customBuiltin="1"/>
    <cellStyle name="Акцент4 2" xfId="27"/>
    <cellStyle name="Акцент5" xfId="28" builtinId="45" customBuiltin="1"/>
    <cellStyle name="Акцент5 2" xfId="29"/>
    <cellStyle name="Акцент6" xfId="30" builtinId="49" customBuiltin="1"/>
    <cellStyle name="Акцент6 2" xfId="31"/>
    <cellStyle name="Ввод " xfId="32" builtinId="20" customBuiltin="1"/>
    <cellStyle name="Ввод  2" xfId="33"/>
    <cellStyle name="Вывод" xfId="34" builtinId="21" customBuiltin="1"/>
    <cellStyle name="Вывод 2" xfId="35"/>
    <cellStyle name="Вычисление" xfId="36" builtinId="22" customBuiltin="1"/>
    <cellStyle name="Вычисление 2" xfId="37"/>
    <cellStyle name="Заголовок 1" xfId="38" builtinId="16" customBuiltin="1"/>
    <cellStyle name="Заголовок 1 2" xfId="39"/>
    <cellStyle name="Заголовок 2" xfId="40" builtinId="17" customBuiltin="1"/>
    <cellStyle name="Заголовок 2 2" xfId="41"/>
    <cellStyle name="Заголовок 3" xfId="42" builtinId="18" customBuiltin="1"/>
    <cellStyle name="Заголовок 3 2" xfId="43"/>
    <cellStyle name="Заголовок 4" xfId="44" builtinId="19" customBuiltin="1"/>
    <cellStyle name="Заголовок 4 2" xfId="45"/>
    <cellStyle name="Итог" xfId="46" builtinId="25" customBuiltin="1"/>
    <cellStyle name="Итог 2" xfId="47"/>
    <cellStyle name="Контрольная ячейка" xfId="48" builtinId="23" customBuiltin="1"/>
    <cellStyle name="Контрольная ячейка 2" xfId="49"/>
    <cellStyle name="Название" xfId="50" builtinId="15" customBuiltin="1"/>
    <cellStyle name="Название 2" xfId="51"/>
    <cellStyle name="Нейтральный" xfId="52" builtinId="28" customBuiltin="1"/>
    <cellStyle name="Нейтральный 2" xfId="53"/>
    <cellStyle name="Обычный" xfId="0" builtinId="0"/>
    <cellStyle name="Обычный 12 2" xfId="54"/>
    <cellStyle name="Обычный 2" xfId="55"/>
    <cellStyle name="Обычный 2 26 2" xfId="56"/>
    <cellStyle name="Обычный 3" xfId="57"/>
    <cellStyle name="Обычный 3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2" xfId="65"/>
    <cellStyle name="Обычный 6 2 2" xfId="66"/>
    <cellStyle name="Обычный 6 2 2 2" xfId="67"/>
    <cellStyle name="Обычный 6 2 2 2 2" xfId="68"/>
    <cellStyle name="Обычный 6 2 2 2 2 2" xfId="69"/>
    <cellStyle name="Обычный 6 2 2 2 2 2 2" xfId="70"/>
    <cellStyle name="Обычный 6 2 2 2 2 2 3" xfId="71"/>
    <cellStyle name="Обычный 6 2 2 2 2 3" xfId="72"/>
    <cellStyle name="Обычный 6 2 2 2 2 4" xfId="73"/>
    <cellStyle name="Обычный 6 2 2 2 3" xfId="74"/>
    <cellStyle name="Обычный 6 2 2 2 3 2" xfId="75"/>
    <cellStyle name="Обычный 6 2 2 2 3 3" xfId="76"/>
    <cellStyle name="Обычный 6 2 2 2 4" xfId="77"/>
    <cellStyle name="Обычный 6 2 2 2 5" xfId="78"/>
    <cellStyle name="Обычный 6 2 2 3" xfId="79"/>
    <cellStyle name="Обычный 6 2 2 3 2" xfId="80"/>
    <cellStyle name="Обычный 6 2 2 3 2 2" xfId="81"/>
    <cellStyle name="Обычный 6 2 2 3 2 3" xfId="82"/>
    <cellStyle name="Обычный 6 2 2 3 3" xfId="83"/>
    <cellStyle name="Обычный 6 2 2 3 4" xfId="84"/>
    <cellStyle name="Обычный 6 2 2 4" xfId="85"/>
    <cellStyle name="Обычный 6 2 2 4 2" xfId="86"/>
    <cellStyle name="Обычный 6 2 2 4 2 2" xfId="87"/>
    <cellStyle name="Обычный 6 2 2 4 2 3" xfId="88"/>
    <cellStyle name="Обычный 6 2 2 4 3" xfId="89"/>
    <cellStyle name="Обычный 6 2 2 4 4" xfId="90"/>
    <cellStyle name="Обычный 6 2 2 5" xfId="91"/>
    <cellStyle name="Обычный 6 2 2 5 2" xfId="92"/>
    <cellStyle name="Обычный 6 2 2 5 3" xfId="93"/>
    <cellStyle name="Обычный 6 2 2 6" xfId="94"/>
    <cellStyle name="Обычный 6 2 2 7" xfId="95"/>
    <cellStyle name="Обычный 6 2 2 8" xfId="96"/>
    <cellStyle name="Обычный 6 2 3" xfId="97"/>
    <cellStyle name="Обычный 6 2 3 2" xfId="98"/>
    <cellStyle name="Обычный 6 2 3 2 2" xfId="99"/>
    <cellStyle name="Обычный 6 2 3 2 2 2" xfId="100"/>
    <cellStyle name="Обычный 6 2 3 2 2 2 2" xfId="101"/>
    <cellStyle name="Обычный 6 2 3 2 2 2 3" xfId="102"/>
    <cellStyle name="Обычный 6 2 3 2 2 3" xfId="103"/>
    <cellStyle name="Обычный 6 2 3 2 2 4" xfId="104"/>
    <cellStyle name="Обычный 6 2 3 2 3" xfId="105"/>
    <cellStyle name="Обычный 6 2 3 2 3 2" xfId="106"/>
    <cellStyle name="Обычный 6 2 3 2 3 3" xfId="107"/>
    <cellStyle name="Обычный 6 2 3 2 4" xfId="108"/>
    <cellStyle name="Обычный 6 2 3 2 5" xfId="109"/>
    <cellStyle name="Обычный 6 2 3 3" xfId="110"/>
    <cellStyle name="Обычный 6 2 3 3 2" xfId="111"/>
    <cellStyle name="Обычный 6 2 3 3 2 2" xfId="112"/>
    <cellStyle name="Обычный 6 2 3 3 2 3" xfId="113"/>
    <cellStyle name="Обычный 6 2 3 3 3" xfId="114"/>
    <cellStyle name="Обычный 6 2 3 3 4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3" xfId="120"/>
    <cellStyle name="Обычный 6 2 3 4 4" xfId="121"/>
    <cellStyle name="Обычный 6 2 3 5" xfId="122"/>
    <cellStyle name="Обычный 6 2 3 5 2" xfId="123"/>
    <cellStyle name="Обычный 6 2 3 5 3" xfId="124"/>
    <cellStyle name="Обычный 6 2 3 6" xfId="125"/>
    <cellStyle name="Обычный 6 2 3 7" xfId="126"/>
    <cellStyle name="Обычный 6 2 3 8" xfId="127"/>
    <cellStyle name="Обычный 6 2 4" xfId="128"/>
    <cellStyle name="Обычный 6 2 4 2" xfId="129"/>
    <cellStyle name="Обычный 6 2 4 2 2" xfId="130"/>
    <cellStyle name="Обычный 6 2 4 2 3" xfId="131"/>
    <cellStyle name="Обычный 6 2 4 3" xfId="132"/>
    <cellStyle name="Обычный 6 2 4 4" xfId="133"/>
    <cellStyle name="Обычный 6 2 5" xfId="134"/>
    <cellStyle name="Обычный 6 2 5 2" xfId="135"/>
    <cellStyle name="Обычный 6 2 5 2 2" xfId="136"/>
    <cellStyle name="Обычный 6 2 5 2 3" xfId="137"/>
    <cellStyle name="Обычный 6 2 5 3" xfId="138"/>
    <cellStyle name="Обычный 6 2 5 4" xfId="139"/>
    <cellStyle name="Обычный 6 2 6" xfId="140"/>
    <cellStyle name="Обычный 6 2 6 2" xfId="141"/>
    <cellStyle name="Обычный 6 2 6 3" xfId="142"/>
    <cellStyle name="Обычный 6 2 7" xfId="143"/>
    <cellStyle name="Обычный 6 2 8" xfId="144"/>
    <cellStyle name="Обычный 6 2 9" xfId="145"/>
    <cellStyle name="Обычный 6 3" xfId="146"/>
    <cellStyle name="Обычный 6 3 2" xfId="147"/>
    <cellStyle name="Обычный 6 3 2 2" xfId="148"/>
    <cellStyle name="Обычный 6 3 2 3" xfId="149"/>
    <cellStyle name="Обычный 6 3 3" xfId="150"/>
    <cellStyle name="Обычный 6 3 4" xfId="151"/>
    <cellStyle name="Обычный 6 4" xfId="152"/>
    <cellStyle name="Обычный 6 4 2" xfId="153"/>
    <cellStyle name="Обычный 6 4 2 2" xfId="154"/>
    <cellStyle name="Обычный 6 4 2 3" xfId="155"/>
    <cellStyle name="Обычный 6 4 3" xfId="156"/>
    <cellStyle name="Обычный 6 4 4" xfId="157"/>
    <cellStyle name="Обычный 6 5" xfId="158"/>
    <cellStyle name="Обычный 6 5 2" xfId="159"/>
    <cellStyle name="Обычный 6 5 3" xfId="160"/>
    <cellStyle name="Обычный 6 6" xfId="161"/>
    <cellStyle name="Обычный 6 7" xfId="162"/>
    <cellStyle name="Обычный 6 8" xfId="163"/>
    <cellStyle name="Обычный 7" xfId="164"/>
    <cellStyle name="Обычный 7 2" xfId="165"/>
    <cellStyle name="Обычный 7 2 2" xfId="166"/>
    <cellStyle name="Обычный 7 2 2 2" xfId="167"/>
    <cellStyle name="Обычный 7 2 2 2 2" xfId="168"/>
    <cellStyle name="Обычный 7 2 2 2 3" xfId="169"/>
    <cellStyle name="Обычный 7 2 2 3" xfId="170"/>
    <cellStyle name="Обычный 7 2 2 4" xfId="171"/>
    <cellStyle name="Обычный 7 2 3" xfId="172"/>
    <cellStyle name="Обычный 7 2 3 2" xfId="173"/>
    <cellStyle name="Обычный 7 2 3 2 2" xfId="174"/>
    <cellStyle name="Обычный 7 2 3 2 3" xfId="175"/>
    <cellStyle name="Обычный 7 2 3 3" xfId="176"/>
    <cellStyle name="Обычный 7 2 3 4" xfId="177"/>
    <cellStyle name="Обычный 7 2 4" xfId="178"/>
    <cellStyle name="Обычный 7 2 4 2" xfId="179"/>
    <cellStyle name="Обычный 7 2 4 3" xfId="180"/>
    <cellStyle name="Обычный 7 2 5" xfId="181"/>
    <cellStyle name="Обычный 7 2 6" xfId="182"/>
    <cellStyle name="Обычный 7 2 7" xfId="183"/>
    <cellStyle name="Обычный 8" xfId="184"/>
    <cellStyle name="Обычный 9" xfId="185"/>
    <cellStyle name="Обычный 9 2" xfId="186"/>
    <cellStyle name="Обычный 9 2 2" xfId="187"/>
    <cellStyle name="Обычный 9 2 2 2" xfId="188"/>
    <cellStyle name="Обычный 9 2 2 3" xfId="189"/>
    <cellStyle name="Обычный 9 2 2 4" xfId="190"/>
    <cellStyle name="Обычный 9 2 3" xfId="191"/>
    <cellStyle name="Обычный 9 2 4" xfId="192"/>
    <cellStyle name="Обычный 9 3" xfId="193"/>
    <cellStyle name="Обычный 9 3 2" xfId="194"/>
    <cellStyle name="Обычный 9 3 3" xfId="195"/>
    <cellStyle name="Обычный 9 3 4" xfId="196"/>
    <cellStyle name="Обычный 9 4" xfId="197"/>
    <cellStyle name="Обычный 9 5" xfId="198"/>
    <cellStyle name="Плохой" xfId="199" builtinId="27" customBuiltin="1"/>
    <cellStyle name="Плохой 2" xfId="200"/>
    <cellStyle name="Пояснение" xfId="201" builtinId="53" customBuiltin="1"/>
    <cellStyle name="Пояснение 2" xfId="202"/>
    <cellStyle name="Примечание" xfId="203" builtinId="10" customBuiltin="1"/>
    <cellStyle name="Примечание 2" xfId="204"/>
    <cellStyle name="Процентный 2" xfId="205"/>
    <cellStyle name="Процентный 3" xfId="206"/>
    <cellStyle name="Связанная ячейка" xfId="207" builtinId="24" customBuiltin="1"/>
    <cellStyle name="Связанная ячейка 2" xfId="208"/>
    <cellStyle name="Стиль 1" xfId="209"/>
    <cellStyle name="Текст предупреждения" xfId="210" builtinId="11" customBuiltin="1"/>
    <cellStyle name="Текст предупреждения 2" xfId="211"/>
    <cellStyle name="Финансовый 2" xfId="212"/>
    <cellStyle name="Финансовый 2 2" xfId="213"/>
    <cellStyle name="Финансовый 2 2 2" xfId="214"/>
    <cellStyle name="Финансовый 2 2 2 2" xfId="215"/>
    <cellStyle name="Финансовый 2 2 2 2 2" xfId="216"/>
    <cellStyle name="Финансовый 2 2 2 3" xfId="217"/>
    <cellStyle name="Финансовый 2 2 3" xfId="218"/>
    <cellStyle name="Финансовый 2 2 4" xfId="219"/>
    <cellStyle name="Финансовый 2 3" xfId="220"/>
    <cellStyle name="Финансовый 2 3 2" xfId="221"/>
    <cellStyle name="Финансовый 2 3 2 2" xfId="222"/>
    <cellStyle name="Финансовый 2 3 2 3" xfId="223"/>
    <cellStyle name="Финансовый 2 3 3" xfId="224"/>
    <cellStyle name="Финансовый 2 3 4" xfId="225"/>
    <cellStyle name="Финансовый 2 4" xfId="226"/>
    <cellStyle name="Финансовый 2 4 2" xfId="227"/>
    <cellStyle name="Финансовый 2 4 3" xfId="228"/>
    <cellStyle name="Финансовый 2 5" xfId="229"/>
    <cellStyle name="Финансовый 2 6" xfId="230"/>
    <cellStyle name="Финансовый 2 7" xfId="231"/>
    <cellStyle name="Финансовый 3" xfId="232"/>
    <cellStyle name="Финансовый 3 2" xfId="233"/>
    <cellStyle name="Финансовый 3 2 2" xfId="234"/>
    <cellStyle name="Финансовый 3 2 2 2" xfId="235"/>
    <cellStyle name="Финансовый 3 2 2 3" xfId="236"/>
    <cellStyle name="Финансовый 3 2 3" xfId="237"/>
    <cellStyle name="Финансовый 3 2 4" xfId="238"/>
    <cellStyle name="Финансовый 3 3" xfId="239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Хороший" xfId="251" builtinId="26" customBuiltin="1"/>
    <cellStyle name="Хороший 2" xfId="2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B24"/>
  <sheetViews>
    <sheetView tabSelected="1" view="pageBreakPreview" topLeftCell="A13" zoomScale="55" zoomScaleNormal="100" zoomScaleSheetLayoutView="55" workbookViewId="0">
      <selection activeCell="G20" sqref="G20"/>
    </sheetView>
  </sheetViews>
  <sheetFormatPr defaultColWidth="10.875" defaultRowHeight="15" x14ac:dyDescent="0.25"/>
  <cols>
    <col min="1" max="1" width="10.375" style="3" customWidth="1"/>
    <col min="2" max="2" width="33" style="4" customWidth="1"/>
    <col min="3" max="3" width="14" style="4" customWidth="1"/>
    <col min="4" max="4" width="13.125" style="4" customWidth="1"/>
    <col min="5" max="5" width="14.5" style="4" customWidth="1"/>
    <col min="6" max="6" width="11.75" style="4" customWidth="1"/>
    <col min="7" max="7" width="9.75" style="4" customWidth="1"/>
    <col min="8" max="8" width="11.25" style="4" customWidth="1"/>
    <col min="9" max="9" width="15.5" style="4" customWidth="1"/>
    <col min="10" max="10" width="10.75" style="4" customWidth="1"/>
    <col min="11" max="11" width="18.875" style="4" customWidth="1"/>
    <col min="12" max="12" width="14.75" style="4" customWidth="1"/>
    <col min="13" max="13" width="16" style="4" customWidth="1"/>
    <col min="14" max="14" width="27.125" style="4" customWidth="1"/>
    <col min="15" max="15" width="12.125" style="4" customWidth="1"/>
    <col min="16" max="16" width="9.75" style="4" customWidth="1"/>
    <col min="17" max="17" width="9.375" style="4" customWidth="1"/>
    <col min="18" max="18" width="9.125" style="4" customWidth="1"/>
    <col min="19" max="19" width="8.75" style="5" customWidth="1"/>
    <col min="20" max="20" width="6.5" style="5" customWidth="1"/>
    <col min="21" max="21" width="7.125" style="3" customWidth="1"/>
    <col min="22" max="247" width="9" style="3" customWidth="1"/>
    <col min="248" max="248" width="3.875" style="3" bestFit="1" customWidth="1"/>
    <col min="249" max="249" width="16" style="3" bestFit="1" customWidth="1"/>
    <col min="250" max="250" width="16.625" style="3" bestFit="1" customWidth="1"/>
    <col min="251" max="251" width="13.5" style="3" bestFit="1" customWidth="1"/>
    <col min="252" max="16384" width="10.875" style="3"/>
  </cols>
  <sheetData>
    <row r="1" spans="1:28" ht="18.75" x14ac:dyDescent="0.25">
      <c r="S1" s="8"/>
      <c r="T1" s="8"/>
      <c r="U1" s="8" t="s">
        <v>57</v>
      </c>
    </row>
    <row r="2" spans="1:28" ht="18.75" x14ac:dyDescent="0.3">
      <c r="S2" s="6"/>
      <c r="T2" s="6"/>
      <c r="U2" s="6" t="s">
        <v>55</v>
      </c>
    </row>
    <row r="3" spans="1:28" ht="18.75" x14ac:dyDescent="0.3">
      <c r="S3" s="6"/>
      <c r="T3" s="6"/>
      <c r="U3" s="6" t="s">
        <v>56</v>
      </c>
    </row>
    <row r="4" spans="1:28" ht="16.5" x14ac:dyDescent="0.25">
      <c r="A4" s="47" t="s">
        <v>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21"/>
    </row>
    <row r="5" spans="1:28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8" ht="15.75" x14ac:dyDescent="0.25">
      <c r="A6" s="61" t="s">
        <v>58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15"/>
    </row>
    <row r="7" spans="1:28" ht="15.75" x14ac:dyDescent="0.25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13"/>
    </row>
    <row r="8" spans="1:28" ht="15.7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8" ht="15.75" x14ac:dyDescent="0.25">
      <c r="A9" s="48" t="s">
        <v>38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20"/>
    </row>
    <row r="10" spans="1:28" s="5" customFormat="1" ht="16.5" customHeight="1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U10" s="3"/>
      <c r="V10" s="3"/>
      <c r="W10" s="3"/>
      <c r="X10" s="3"/>
      <c r="Y10" s="3"/>
      <c r="Z10" s="3"/>
      <c r="AA10" s="3"/>
      <c r="AB10" s="3"/>
    </row>
    <row r="11" spans="1:28" s="5" customFormat="1" ht="38.25" customHeight="1" x14ac:dyDescent="0.25">
      <c r="A11" s="53" t="s">
        <v>0</v>
      </c>
      <c r="B11" s="53" t="s">
        <v>26</v>
      </c>
      <c r="C11" s="53" t="s">
        <v>22</v>
      </c>
      <c r="D11" s="54" t="s">
        <v>27</v>
      </c>
      <c r="E11" s="54" t="s">
        <v>28</v>
      </c>
      <c r="F11" s="64" t="s">
        <v>3</v>
      </c>
      <c r="G11" s="65"/>
      <c r="H11" s="65"/>
      <c r="I11" s="65"/>
      <c r="J11" s="66"/>
      <c r="K11" s="56" t="s">
        <v>4</v>
      </c>
      <c r="L11" s="64" t="s">
        <v>30</v>
      </c>
      <c r="M11" s="66"/>
      <c r="N11" s="53" t="s">
        <v>29</v>
      </c>
      <c r="O11" s="49" t="s">
        <v>2</v>
      </c>
      <c r="P11" s="59" t="s">
        <v>31</v>
      </c>
      <c r="Q11" s="59"/>
      <c r="R11" s="59"/>
      <c r="S11" s="59"/>
      <c r="T11" s="59"/>
      <c r="U11" s="59"/>
      <c r="V11" s="3"/>
      <c r="W11" s="3"/>
      <c r="X11" s="3"/>
      <c r="Y11" s="3"/>
      <c r="Z11" s="3"/>
      <c r="AA11" s="3"/>
      <c r="AB11" s="3"/>
    </row>
    <row r="12" spans="1:28" s="5" customFormat="1" ht="75.75" customHeight="1" x14ac:dyDescent="0.25">
      <c r="A12" s="53"/>
      <c r="B12" s="53"/>
      <c r="C12" s="53"/>
      <c r="D12" s="54"/>
      <c r="E12" s="54"/>
      <c r="F12" s="67"/>
      <c r="G12" s="68"/>
      <c r="H12" s="68"/>
      <c r="I12" s="68"/>
      <c r="J12" s="69"/>
      <c r="K12" s="57"/>
      <c r="L12" s="67"/>
      <c r="M12" s="69"/>
      <c r="N12" s="53"/>
      <c r="O12" s="50"/>
      <c r="P12" s="55" t="s">
        <v>34</v>
      </c>
      <c r="Q12" s="55"/>
      <c r="R12" s="55" t="s">
        <v>37</v>
      </c>
      <c r="S12" s="55"/>
      <c r="T12" s="59" t="s">
        <v>20</v>
      </c>
      <c r="U12" s="59"/>
      <c r="V12" s="3"/>
      <c r="W12" s="3"/>
      <c r="X12" s="3"/>
      <c r="Y12" s="3"/>
      <c r="Z12" s="3"/>
      <c r="AA12" s="3"/>
      <c r="AB12" s="3"/>
    </row>
    <row r="13" spans="1:28" s="5" customFormat="1" ht="137.25" customHeight="1" x14ac:dyDescent="0.25">
      <c r="A13" s="53"/>
      <c r="B13" s="53"/>
      <c r="C13" s="53"/>
      <c r="D13" s="54"/>
      <c r="E13" s="54"/>
      <c r="F13" s="10" t="s">
        <v>25</v>
      </c>
      <c r="G13" s="10" t="s">
        <v>23</v>
      </c>
      <c r="H13" s="10" t="s">
        <v>24</v>
      </c>
      <c r="I13" s="14" t="s">
        <v>12</v>
      </c>
      <c r="J13" s="10" t="s">
        <v>35</v>
      </c>
      <c r="K13" s="58"/>
      <c r="L13" s="12" t="s">
        <v>10</v>
      </c>
      <c r="M13" s="12" t="s">
        <v>11</v>
      </c>
      <c r="N13" s="53"/>
      <c r="O13" s="51"/>
      <c r="P13" s="11" t="s">
        <v>32</v>
      </c>
      <c r="Q13" s="11" t="s">
        <v>33</v>
      </c>
      <c r="R13" s="11" t="s">
        <v>32</v>
      </c>
      <c r="S13" s="11" t="s">
        <v>33</v>
      </c>
      <c r="T13" s="11" t="s">
        <v>32</v>
      </c>
      <c r="U13" s="11" t="s">
        <v>33</v>
      </c>
      <c r="V13" s="3"/>
      <c r="W13" s="3"/>
      <c r="X13" s="3"/>
      <c r="Y13" s="3"/>
      <c r="Z13" s="3"/>
      <c r="AA13" s="3"/>
      <c r="AB13" s="3"/>
    </row>
    <row r="14" spans="1:28" s="5" customFormat="1" ht="15" customHeight="1" x14ac:dyDescent="0.2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16" t="s">
        <v>5</v>
      </c>
      <c r="Q14" s="16" t="s">
        <v>6</v>
      </c>
      <c r="R14" s="16" t="s">
        <v>7</v>
      </c>
      <c r="S14" s="16" t="s">
        <v>8</v>
      </c>
      <c r="T14" s="16"/>
      <c r="U14" s="23"/>
      <c r="V14" s="3"/>
      <c r="W14" s="3"/>
      <c r="X14" s="3"/>
      <c r="Y14" s="3"/>
      <c r="Z14" s="3"/>
      <c r="AA14" s="3"/>
      <c r="AB14" s="3"/>
    </row>
    <row r="15" spans="1:28" s="1" customFormat="1" ht="39.75" customHeight="1" x14ac:dyDescent="0.25">
      <c r="A15" s="31" t="s">
        <v>13</v>
      </c>
      <c r="B15" s="32" t="s">
        <v>21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8" s="17" customFormat="1" ht="52.5" customHeight="1" x14ac:dyDescent="0.25">
      <c r="A16" s="31" t="s">
        <v>14</v>
      </c>
      <c r="B16" s="34" t="s">
        <v>15</v>
      </c>
      <c r="C16" s="33"/>
      <c r="D16" s="43">
        <f>D17+D18+D19</f>
        <v>8.4220000000000006</v>
      </c>
      <c r="E16" s="43"/>
      <c r="F16" s="43">
        <f t="shared" ref="F16:M16" si="0">F17+F18+F19</f>
        <v>8.4220000000000006</v>
      </c>
      <c r="G16" s="43">
        <f t="shared" si="0"/>
        <v>0</v>
      </c>
      <c r="H16" s="43">
        <f t="shared" si="0"/>
        <v>0</v>
      </c>
      <c r="I16" s="43">
        <f t="shared" si="0"/>
        <v>0</v>
      </c>
      <c r="J16" s="43">
        <f t="shared" si="0"/>
        <v>0</v>
      </c>
      <c r="K16" s="43">
        <f t="shared" si="0"/>
        <v>8.4220000000000006</v>
      </c>
      <c r="L16" s="43">
        <f t="shared" si="0"/>
        <v>0</v>
      </c>
      <c r="M16" s="43">
        <f t="shared" si="0"/>
        <v>0</v>
      </c>
      <c r="N16" s="43"/>
      <c r="O16" s="44"/>
      <c r="P16" s="43">
        <f t="shared" ref="P16:U16" si="1">P17+P18+P19</f>
        <v>0</v>
      </c>
      <c r="Q16" s="43">
        <f t="shared" si="1"/>
        <v>0</v>
      </c>
      <c r="R16" s="43">
        <f t="shared" si="1"/>
        <v>0</v>
      </c>
      <c r="S16" s="43">
        <f t="shared" si="1"/>
        <v>0</v>
      </c>
      <c r="T16" s="43">
        <f t="shared" si="1"/>
        <v>0</v>
      </c>
      <c r="U16" s="43">
        <f t="shared" si="1"/>
        <v>21</v>
      </c>
    </row>
    <row r="17" spans="1:21" s="17" customFormat="1" ht="63.75" customHeight="1" x14ac:dyDescent="0.25">
      <c r="A17" s="26" t="s">
        <v>39</v>
      </c>
      <c r="B17" s="40" t="s">
        <v>40</v>
      </c>
      <c r="C17" s="27" t="str">
        <f>CONCATENATE("I_",A17)</f>
        <v>I_1.5.1</v>
      </c>
      <c r="D17" s="35">
        <v>2.843</v>
      </c>
      <c r="E17" s="41" t="s">
        <v>54</v>
      </c>
      <c r="F17" s="35">
        <v>2.843</v>
      </c>
      <c r="G17" s="45"/>
      <c r="H17" s="45"/>
      <c r="I17" s="45"/>
      <c r="J17" s="45"/>
      <c r="K17" s="35">
        <v>2.843</v>
      </c>
      <c r="L17" s="45"/>
      <c r="M17" s="45"/>
      <c r="N17" s="46" t="s">
        <v>51</v>
      </c>
      <c r="O17" s="30" t="s">
        <v>52</v>
      </c>
      <c r="P17" s="45"/>
      <c r="Q17" s="45"/>
      <c r="R17" s="45"/>
      <c r="S17" s="45"/>
      <c r="T17" s="45"/>
      <c r="U17" s="30">
        <v>6</v>
      </c>
    </row>
    <row r="18" spans="1:21" s="17" customFormat="1" ht="62.25" customHeight="1" x14ac:dyDescent="0.25">
      <c r="A18" s="26" t="s">
        <v>41</v>
      </c>
      <c r="B18" s="40" t="s">
        <v>42</v>
      </c>
      <c r="C18" s="27" t="str">
        <f>CONCATENATE("I_",A18)</f>
        <v>I_1.5.2</v>
      </c>
      <c r="D18" s="36">
        <v>3.1539999999999999</v>
      </c>
      <c r="E18" s="41" t="s">
        <v>54</v>
      </c>
      <c r="F18" s="36">
        <v>3.1539999999999999</v>
      </c>
      <c r="G18" s="45"/>
      <c r="H18" s="45"/>
      <c r="I18" s="45"/>
      <c r="J18" s="45"/>
      <c r="K18" s="36">
        <v>3.1539999999999999</v>
      </c>
      <c r="L18" s="45"/>
      <c r="M18" s="45"/>
      <c r="N18" s="46" t="s">
        <v>51</v>
      </c>
      <c r="O18" s="30" t="s">
        <v>53</v>
      </c>
      <c r="P18" s="45"/>
      <c r="Q18" s="45"/>
      <c r="R18" s="45"/>
      <c r="S18" s="45"/>
      <c r="T18" s="45"/>
      <c r="U18" s="30">
        <v>9</v>
      </c>
    </row>
    <row r="19" spans="1:21" s="17" customFormat="1" ht="74.25" customHeight="1" x14ac:dyDescent="0.25">
      <c r="A19" s="26" t="s">
        <v>43</v>
      </c>
      <c r="B19" s="40" t="s">
        <v>44</v>
      </c>
      <c r="C19" s="27" t="str">
        <f>CONCATENATE("I_",A19)</f>
        <v>I_1.5.3</v>
      </c>
      <c r="D19" s="30">
        <v>2.4249999999999998</v>
      </c>
      <c r="E19" s="41" t="s">
        <v>54</v>
      </c>
      <c r="F19" s="30">
        <v>2.4249999999999998</v>
      </c>
      <c r="G19" s="45"/>
      <c r="H19" s="45"/>
      <c r="I19" s="45"/>
      <c r="J19" s="45"/>
      <c r="K19" s="30">
        <v>2.4249999999999998</v>
      </c>
      <c r="L19" s="45"/>
      <c r="M19" s="45"/>
      <c r="N19" s="46" t="s">
        <v>51</v>
      </c>
      <c r="O19" s="30" t="s">
        <v>49</v>
      </c>
      <c r="P19" s="45"/>
      <c r="Q19" s="45"/>
      <c r="R19" s="45"/>
      <c r="S19" s="45"/>
      <c r="T19" s="45"/>
      <c r="U19" s="30">
        <v>6</v>
      </c>
    </row>
    <row r="20" spans="1:21" s="17" customFormat="1" ht="83.25" customHeight="1" x14ac:dyDescent="0.25">
      <c r="A20" s="31" t="s">
        <v>16</v>
      </c>
      <c r="B20" s="34" t="s">
        <v>17</v>
      </c>
      <c r="C20" s="33"/>
      <c r="D20" s="43">
        <f>D21+D22</f>
        <v>5.702</v>
      </c>
      <c r="E20" s="43"/>
      <c r="F20" s="43">
        <f t="shared" ref="F20:K20" si="2">F21+F22</f>
        <v>5.702</v>
      </c>
      <c r="G20" s="43">
        <f t="shared" si="2"/>
        <v>0</v>
      </c>
      <c r="H20" s="43">
        <f t="shared" si="2"/>
        <v>0</v>
      </c>
      <c r="I20" s="43">
        <f t="shared" si="2"/>
        <v>5.702</v>
      </c>
      <c r="J20" s="43">
        <f t="shared" si="2"/>
        <v>0</v>
      </c>
      <c r="K20" s="43">
        <f t="shared" si="2"/>
        <v>4.7516666666666669</v>
      </c>
      <c r="L20" s="43"/>
      <c r="M20" s="43">
        <f>M21+M22</f>
        <v>0</v>
      </c>
      <c r="N20" s="43"/>
      <c r="O20" s="43"/>
      <c r="P20" s="43">
        <f t="shared" ref="P20:U20" si="3">P21+P22</f>
        <v>0</v>
      </c>
      <c r="Q20" s="43">
        <f t="shared" si="3"/>
        <v>0</v>
      </c>
      <c r="R20" s="43">
        <f t="shared" si="3"/>
        <v>0</v>
      </c>
      <c r="S20" s="43">
        <f t="shared" si="3"/>
        <v>0</v>
      </c>
      <c r="T20" s="43">
        <f t="shared" si="3"/>
        <v>0</v>
      </c>
      <c r="U20" s="43">
        <f t="shared" si="3"/>
        <v>2</v>
      </c>
    </row>
    <row r="21" spans="1:21" s="2" customFormat="1" ht="51.75" customHeight="1" x14ac:dyDescent="0.25">
      <c r="A21" s="28" t="s">
        <v>18</v>
      </c>
      <c r="B21" s="29" t="s">
        <v>45</v>
      </c>
      <c r="C21" s="27" t="str">
        <f>CONCATENATE("I_",A21)</f>
        <v>I_1.6.1</v>
      </c>
      <c r="D21" s="19">
        <v>0.97399999999999998</v>
      </c>
      <c r="E21" s="42" t="s">
        <v>48</v>
      </c>
      <c r="F21" s="37">
        <v>0.97399999999999998</v>
      </c>
      <c r="G21" s="30">
        <v>0</v>
      </c>
      <c r="H21" s="30">
        <v>0</v>
      </c>
      <c r="I21" s="37">
        <f>D21</f>
        <v>0.97399999999999998</v>
      </c>
      <c r="J21" s="30">
        <v>0</v>
      </c>
      <c r="K21" s="38">
        <f>I21/1.2</f>
        <v>0.81166666666666665</v>
      </c>
      <c r="L21" s="39">
        <v>2020</v>
      </c>
      <c r="M21" s="30">
        <v>0</v>
      </c>
      <c r="N21" s="25" t="s">
        <v>36</v>
      </c>
      <c r="O21" s="18"/>
      <c r="P21" s="7"/>
      <c r="Q21" s="7"/>
      <c r="R21" s="7"/>
      <c r="S21" s="7"/>
      <c r="T21" s="7"/>
      <c r="U21" s="30">
        <v>1</v>
      </c>
    </row>
    <row r="22" spans="1:21" s="2" customFormat="1" ht="51.75" customHeight="1" x14ac:dyDescent="0.25">
      <c r="A22" s="28" t="s">
        <v>19</v>
      </c>
      <c r="B22" s="29" t="s">
        <v>46</v>
      </c>
      <c r="C22" s="27" t="str">
        <f>CONCATENATE("I_",A22)</f>
        <v>I_1.6.2</v>
      </c>
      <c r="D22" s="24">
        <v>4.7279999999999998</v>
      </c>
      <c r="E22" s="42" t="s">
        <v>48</v>
      </c>
      <c r="F22" s="37">
        <f>D22</f>
        <v>4.7279999999999998</v>
      </c>
      <c r="G22" s="30">
        <v>0</v>
      </c>
      <c r="H22" s="30">
        <v>0</v>
      </c>
      <c r="I22" s="37">
        <f>D22</f>
        <v>4.7279999999999998</v>
      </c>
      <c r="J22" s="30">
        <v>0</v>
      </c>
      <c r="K22" s="38">
        <f>I22/1.2</f>
        <v>3.94</v>
      </c>
      <c r="L22" s="39">
        <v>2021</v>
      </c>
      <c r="M22" s="30">
        <v>0</v>
      </c>
      <c r="N22" s="25" t="s">
        <v>47</v>
      </c>
      <c r="O22" s="7"/>
      <c r="P22" s="7"/>
      <c r="Q22" s="7"/>
      <c r="R22" s="7"/>
      <c r="S22" s="7"/>
      <c r="T22" s="7"/>
      <c r="U22" s="30">
        <v>1</v>
      </c>
    </row>
    <row r="23" spans="1:21" s="1" customFormat="1" ht="51.75" customHeight="1" x14ac:dyDescent="0.25">
      <c r="A23" s="2"/>
      <c r="B23" s="2" t="s">
        <v>50</v>
      </c>
    </row>
    <row r="24" spans="1:21" s="1" customFormat="1" ht="28.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22"/>
    </row>
  </sheetData>
  <mergeCells count="20">
    <mergeCell ref="A24:S24"/>
    <mergeCell ref="A6:S6"/>
    <mergeCell ref="A7:S7"/>
    <mergeCell ref="P12:Q12"/>
    <mergeCell ref="B11:B13"/>
    <mergeCell ref="D11:D13"/>
    <mergeCell ref="N11:N13"/>
    <mergeCell ref="F11:J12"/>
    <mergeCell ref="L11:M12"/>
    <mergeCell ref="A4:S4"/>
    <mergeCell ref="A9:S9"/>
    <mergeCell ref="O11:O13"/>
    <mergeCell ref="A10:R10"/>
    <mergeCell ref="A11:A13"/>
    <mergeCell ref="E11:E13"/>
    <mergeCell ref="C11:C13"/>
    <mergeCell ref="R12:S12"/>
    <mergeCell ref="K11:K13"/>
    <mergeCell ref="P11:U11"/>
    <mergeCell ref="T12:U12"/>
  </mergeCells>
  <phoneticPr fontId="35" type="noConversion"/>
  <pageMargins left="0.31496062992125984" right="0.11811023622047245" top="0.15748031496062992" bottom="0.15748031496062992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Селиджанов Евгений</cp:lastModifiedBy>
  <cp:lastPrinted>2019-03-27T15:14:32Z</cp:lastPrinted>
  <dcterms:created xsi:type="dcterms:W3CDTF">2009-07-27T10:10:26Z</dcterms:created>
  <dcterms:modified xsi:type="dcterms:W3CDTF">2019-03-27T15:14:34Z</dcterms:modified>
</cp:coreProperties>
</file>