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W:\ПРОИЗВОДСТВЕННЫЙ БЛОК\Дирекция по сетям и головным сооружениям\РСО Самолет-Прогресс\Кретова\Для тарифа МСК и МО 2021г\1 квартал\"/>
    </mc:Choice>
  </mc:AlternateContent>
  <bookViews>
    <workbookView xWindow="0" yWindow="0" windowWidth="28800" windowHeight="12396"/>
  </bookViews>
  <sheets>
    <sheet name="ГКПЗ" sheetId="2" r:id="rId1"/>
    <sheet name="Лист1" sheetId="3" r:id="rId2"/>
  </sheets>
  <definedNames>
    <definedName name="_xlnm._FilterDatabase" localSheetId="0" hidden="1">ГКПЗ!$A$21:$O$21</definedName>
    <definedName name="_xlnm.Print_Area" localSheetId="0">ГКПЗ!$A$1:$AI$31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31" i="2" l="1"/>
  <c r="AH26" i="2"/>
  <c r="AH27" i="2"/>
  <c r="AH28" i="2"/>
  <c r="AH29" i="2"/>
  <c r="AH30" i="2"/>
  <c r="AH25" i="2"/>
  <c r="AH31" i="2" l="1"/>
  <c r="K31" i="2" l="1"/>
  <c r="F31" i="2" l="1"/>
</calcChain>
</file>

<file path=xl/sharedStrings.xml><?xml version="1.0" encoding="utf-8"?>
<sst xmlns="http://schemas.openxmlformats.org/spreadsheetml/2006/main" count="199" uniqueCount="118">
  <si>
    <t>Код по ОКВЭД2</t>
  </si>
  <si>
    <t>Код по ОКПД2</t>
  </si>
  <si>
    <t>Предмет договора</t>
  </si>
  <si>
    <t>Единица измерения</t>
  </si>
  <si>
    <t>Код по ОКЕИ</t>
  </si>
  <si>
    <t>наименование</t>
  </si>
  <si>
    <t>Регион поставки товаров, выполнения работ, оказания услуг</t>
  </si>
  <si>
    <t>код по ОКАТО</t>
  </si>
  <si>
    <t>График осуществления процедур закупки</t>
  </si>
  <si>
    <t>срок исполнения договора (месяц, год)</t>
  </si>
  <si>
    <t>Способ закупки</t>
  </si>
  <si>
    <t>Закупка в электронной форме</t>
  </si>
  <si>
    <t>1.</t>
  </si>
  <si>
    <t>Закупки товаров, работ, услуг для текущей деятельности</t>
  </si>
  <si>
    <t>Московская область</t>
  </si>
  <si>
    <t>закупка у единственного поставщика, исполнителя, подрядчика</t>
  </si>
  <si>
    <t>нет</t>
  </si>
  <si>
    <t xml:space="preserve">1.1. </t>
  </si>
  <si>
    <t>В соответствии с требованиями технического задания и закупочной документации</t>
  </si>
  <si>
    <t>открытый запрос предложений</t>
  </si>
  <si>
    <t>Итого закупок по 1 кварталу :</t>
  </si>
  <si>
    <t>на  сумму (рублей)</t>
  </si>
  <si>
    <t>Утверждаю:</t>
  </si>
  <si>
    <t>да</t>
  </si>
  <si>
    <t>комплект</t>
  </si>
  <si>
    <t>Москва</t>
  </si>
  <si>
    <t>товары/работы/услуги:</t>
  </si>
  <si>
    <t>Примечания</t>
  </si>
  <si>
    <t>Московская обл.</t>
  </si>
  <si>
    <t>Генеральный директор</t>
  </si>
  <si>
    <t>рнпгнпно</t>
  </si>
  <si>
    <t>орпорпорора</t>
  </si>
  <si>
    <t>Наименование заказчика</t>
  </si>
  <si>
    <t>ОБЩЕСТВО С ОГРАНИЧЕННОЙ ОТВЕТСТВЕННОСТЬЮ "САМОЛЕТ-ПРОГРЕСС"</t>
  </si>
  <si>
    <t>Адрес местонахождения заказчика</t>
  </si>
  <si>
    <t>121108, Г МОСКВА, УЛ ИВАНА ФРАНКО, ДОМ 8</t>
  </si>
  <si>
    <t>Телефон заказчика</t>
  </si>
  <si>
    <t>8-495-967-13-13</t>
  </si>
  <si>
    <t>Электронная почта заказчика</t>
  </si>
  <si>
    <t>zakupki@samoletprogress.ru</t>
  </si>
  <si>
    <t>ИНН</t>
  </si>
  <si>
    <t>КПП</t>
  </si>
  <si>
    <t>ОКАТО</t>
  </si>
  <si>
    <t>Сентябрь 2021г.</t>
  </si>
  <si>
    <t>1 квартал 2021</t>
  </si>
  <si>
    <t>Май 2021г.</t>
  </si>
  <si>
    <t>Январь 2021г.</t>
  </si>
  <si>
    <t>Апрель 2021г.</t>
  </si>
  <si>
    <t>Март 2021г.</t>
  </si>
  <si>
    <t>Выполнение работ по организации учета электроэнергии на электросетевых объектах ЖК "Томилино ПК 2"</t>
  </si>
  <si>
    <t>Выполнение работ по организации учета электроэнергии на электросетевых объектах ЖК "Некрасовка ПК 1"</t>
  </si>
  <si>
    <t>71.12.1</t>
  </si>
  <si>
    <t>71.12.13.000</t>
  </si>
  <si>
    <t>Разработка проектной документации стадии «Рабочая документация» по выполнению работ по ремонту кабельной линии 10 кВ ПС «Теплый Стан» - РТП-109.(Румянцево)</t>
  </si>
  <si>
    <t>В соответствии с требованиями технического задания</t>
  </si>
  <si>
    <t>Разработка и согласование проектной документации стадии рабочая документация сетей внеплощадочного электроснабжения жилой застройки 4ПК Томилино</t>
  </si>
  <si>
    <t>43.21</t>
  </si>
  <si>
    <t>43.21.10.120</t>
  </si>
  <si>
    <t>Выполнение работ по авторскому надзору при строительстве объектов электроэнергетики 10/0,4кВ. Объекте Томилино 3ПК</t>
  </si>
  <si>
    <t>71.1</t>
  </si>
  <si>
    <t xml:space="preserve">71.12.1 </t>
  </si>
  <si>
    <t xml:space="preserve">71.1 </t>
  </si>
  <si>
    <t>Комплекс работ «под ключ» по реконструкции оборудования ГРУ 10 кВ ТЭЦ-25 в объеме, необходимом для  технологического присоединения к ПАО «Мосэнерго» объекта электросетевого хозяйства ООО «Самолет-Прогресс» 10кВ, расположенного по адресу: МО, Одинцовский р-н, рабочий поселок Заречье, а также по реконструкции оборудования КРУ 10кВ ТЭЦ-27 в объеме, необходимом для технологического присоединения объекта, расположенного по адресу : МО, р-н Мытищинский, г.п. Мытищи, г. Мытищи, кад. номер ЗУ 50:12:0101302:776</t>
  </si>
  <si>
    <t>Порядковый номер</t>
  </si>
  <si>
    <t>Условия договора</t>
  </si>
  <si>
    <t>Минимально необходимые требования, предъявляемые к закупаемым товарам (работам, услугам)</t>
  </si>
  <si>
    <t>Сведения о количестве
(объеме)</t>
  </si>
  <si>
    <t>Сведения о начальной (максимальной)
цене договора (цене лота) руб. с НДС 20%</t>
  </si>
  <si>
    <t>планируемая дата или период размещения извещения о
закупке (месяц, год)</t>
  </si>
  <si>
    <t>Объем финансового обеспечения закупки за счет субсидии, предоставляемой в целях реализации национальных и федеральных проектов, а также комплексного плана модернизации и расширения магистральной инфраструктуры*</t>
  </si>
  <si>
    <t>Код целевой статьи расходов, код вида расходов*</t>
  </si>
  <si>
    <t>_</t>
  </si>
  <si>
    <t>Статус закупки</t>
  </si>
  <si>
    <t>Публикация инзвещения в ЕИС</t>
  </si>
  <si>
    <t>Публикация извещения на ЭТП</t>
  </si>
  <si>
    <t>Дата подведения итогов конкурентной процедуры 
(число, месяц, год)</t>
  </si>
  <si>
    <t>Протокол подведения итогов (№, дата)</t>
  </si>
  <si>
    <t>Основания для заключения договора</t>
  </si>
  <si>
    <t>Наименование победителя (единственного квалифицированного участника, единственного источника) закупки</t>
  </si>
  <si>
    <t xml:space="preserve"> Цена договора, 
тыс. руб. 
(с НДС)</t>
  </si>
  <si>
    <t>Дата заключения договора</t>
  </si>
  <si>
    <t>№ договора</t>
  </si>
  <si>
    <t>Срок исполнения договора</t>
  </si>
  <si>
    <t>Причины неисполнения договора (невыполнения сроков, обязательств)</t>
  </si>
  <si>
    <t>Включение в реестр недобросовестных поставщиков</t>
  </si>
  <si>
    <t>Экономиния по результатам закупки, руб.</t>
  </si>
  <si>
    <t>(Ожидает публикации, Опубликована, Завершена, Признана несостоявщейся)</t>
  </si>
  <si>
    <t>Номер процедуры</t>
  </si>
  <si>
    <t>Интернет-адрес площадки</t>
  </si>
  <si>
    <t>Иной документ (Наименование, №, дата)</t>
  </si>
  <si>
    <t>План</t>
  </si>
  <si>
    <t>Факт</t>
  </si>
  <si>
    <t>(Да/Нет)</t>
  </si>
  <si>
    <t>Завершена</t>
  </si>
  <si>
    <t xml:space="preserve"> -</t>
  </si>
  <si>
    <t>Приказ 716/20 от 21.12.2020г.</t>
  </si>
  <si>
    <t>ООО "Базис проект"</t>
  </si>
  <si>
    <t>СП-7-21</t>
  </si>
  <si>
    <t xml:space="preserve"> - </t>
  </si>
  <si>
    <t>Нет</t>
  </si>
  <si>
    <t>Приказ 717/20 от 21.12.2020г.</t>
  </si>
  <si>
    <t>СП-8-21</t>
  </si>
  <si>
    <t>http://utp.sberbank-ast.ru/</t>
  </si>
  <si>
    <t>АО "Связьинжиниринг М"</t>
  </si>
  <si>
    <t>SBR003-210122286600001</t>
  </si>
  <si>
    <t>Протокол подведения итогов закупки №3 /21 от 16.02.2021</t>
  </si>
  <si>
    <t>СП-29-21</t>
  </si>
  <si>
    <t>SBR003-210122286600002</t>
  </si>
  <si>
    <t>Протокол подведения итогов закупки №4 /21 от 16.02.2021</t>
  </si>
  <si>
    <t>СП-30-21</t>
  </si>
  <si>
    <t>Приказ 27/21 от 22.01.2021г.</t>
  </si>
  <si>
    <t>ООО "Авангард"</t>
  </si>
  <si>
    <t>СП-12-21</t>
  </si>
  <si>
    <t>Протокол подведения итогов закупки №7 /21 от 26.03.2021</t>
  </si>
  <si>
    <t>SBR003-210122286600003</t>
  </si>
  <si>
    <t>ООО "ИджЭнерго"</t>
  </si>
  <si>
    <t>СП-39-21</t>
  </si>
  <si>
    <t xml:space="preserve">Отчет о закупках товаров, работ, услуг на 2021 год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</si>
</sst>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419]mmmm\ yyyy;@"/>
    <numFmt numFmtId="165" formatCode="_(* #,##0.00_);_(* \(#,##0.00\);_(* &quot;-&quot;??_);_(@_)"/>
  </numFmts>
  <fonts count="10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color rgb="FF625F5F"/>
      <name val="Times New Roman"/>
      <family val="1"/>
      <charset val="204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6" fillId="0" borderId="0" applyNumberFormat="0" applyFill="0" applyBorder="0" applyAlignment="0" applyProtection="0"/>
    <xf numFmtId="165" fontId="7" fillId="0" borderId="0" applyFont="0" applyFill="0" applyBorder="0" applyAlignment="0" applyProtection="0"/>
    <xf numFmtId="0" fontId="9" fillId="0" borderId="0"/>
  </cellStyleXfs>
  <cellXfs count="69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0" fillId="0" borderId="3" xfId="0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0" borderId="1" xfId="0" applyBorder="1"/>
    <xf numFmtId="4" fontId="2" fillId="3" borderId="1" xfId="0" applyNumberFormat="1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0" fillId="0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0" xfId="0" applyFill="1"/>
    <xf numFmtId="0" fontId="0" fillId="3" borderId="0" xfId="0" applyFill="1"/>
    <xf numFmtId="0" fontId="0" fillId="3" borderId="3" xfId="0" applyFill="1" applyBorder="1" applyAlignment="1">
      <alignment horizontal="center"/>
    </xf>
    <xf numFmtId="0" fontId="0" fillId="3" borderId="0" xfId="0" applyFill="1" applyAlignment="1">
      <alignment horizontal="left"/>
    </xf>
    <xf numFmtId="0" fontId="5" fillId="3" borderId="5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textRotation="90" wrapText="1"/>
    </xf>
    <xf numFmtId="0" fontId="0" fillId="0" borderId="0" xfId="0" applyBorder="1"/>
    <xf numFmtId="0" fontId="2" fillId="0" borderId="1" xfId="0" applyFont="1" applyBorder="1" applyAlignment="1">
      <alignment horizontal="center" vertical="center" wrapText="1"/>
    </xf>
    <xf numFmtId="0" fontId="5" fillId="3" borderId="5" xfId="0" applyFont="1" applyFill="1" applyBorder="1" applyAlignment="1">
      <alignment horizontal="left" vertical="center" wrapText="1"/>
    </xf>
    <xf numFmtId="0" fontId="0" fillId="2" borderId="3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0" borderId="5" xfId="0" applyBorder="1" applyAlignment="1"/>
    <xf numFmtId="0" fontId="0" fillId="0" borderId="5" xfId="0" applyBorder="1"/>
    <xf numFmtId="0" fontId="0" fillId="0" borderId="1" xfId="0" applyFill="1" applyBorder="1"/>
    <xf numFmtId="0" fontId="0" fillId="0" borderId="2" xfId="0" applyFill="1" applyBorder="1"/>
    <xf numFmtId="0" fontId="0" fillId="4" borderId="10" xfId="0" applyFill="1" applyBorder="1"/>
    <xf numFmtId="3" fontId="4" fillId="4" borderId="7" xfId="0" applyNumberFormat="1" applyFont="1" applyFill="1" applyBorder="1" applyAlignment="1">
      <alignment horizontal="center" vertical="center" wrapText="1"/>
    </xf>
    <xf numFmtId="4" fontId="4" fillId="4" borderId="2" xfId="0" applyNumberFormat="1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vertical="center" wrapText="1"/>
    </xf>
    <xf numFmtId="0" fontId="2" fillId="0" borderId="1" xfId="3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4" fontId="0" fillId="4" borderId="10" xfId="0" applyNumberFormat="1" applyFill="1" applyBorder="1"/>
    <xf numFmtId="0" fontId="6" fillId="0" borderId="1" xfId="1" applyBorder="1" applyAlignment="1">
      <alignment vertical="center"/>
    </xf>
    <xf numFmtId="14" fontId="0" fillId="0" borderId="1" xfId="0" applyNumberFormat="1" applyFill="1" applyBorder="1" applyAlignment="1">
      <alignment horizontal="center" vertical="center"/>
    </xf>
    <xf numFmtId="14" fontId="0" fillId="0" borderId="2" xfId="0" applyNumberFormat="1" applyFill="1" applyBorder="1" applyAlignment="1">
      <alignment horizontal="center" vertical="center"/>
    </xf>
    <xf numFmtId="10" fontId="0" fillId="4" borderId="10" xfId="0" applyNumberFormat="1" applyFill="1" applyBorder="1"/>
    <xf numFmtId="0" fontId="2" fillId="0" borderId="1" xfId="3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top" wrapText="1"/>
    </xf>
    <xf numFmtId="0" fontId="5" fillId="3" borderId="4" xfId="0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left" vertical="center" wrapText="1"/>
    </xf>
    <xf numFmtId="0" fontId="5" fillId="4" borderId="7" xfId="0" applyFont="1" applyFill="1" applyBorder="1" applyAlignment="1">
      <alignment horizontal="right" vertical="center" wrapText="1"/>
    </xf>
    <xf numFmtId="0" fontId="5" fillId="4" borderId="10" xfId="0" applyFont="1" applyFill="1" applyBorder="1" applyAlignment="1">
      <alignment horizontal="right" vertical="center" wrapText="1"/>
    </xf>
    <xf numFmtId="0" fontId="5" fillId="4" borderId="11" xfId="0" applyFont="1" applyFill="1" applyBorder="1" applyAlignment="1">
      <alignment horizontal="right" vertical="center" wrapText="1"/>
    </xf>
    <xf numFmtId="0" fontId="4" fillId="4" borderId="7" xfId="0" applyFont="1" applyFill="1" applyBorder="1" applyAlignment="1">
      <alignment horizontal="right" vertical="center" wrapText="1"/>
    </xf>
    <xf numFmtId="0" fontId="4" fillId="4" borderId="10" xfId="0" applyFont="1" applyFill="1" applyBorder="1" applyAlignment="1">
      <alignment horizontal="right" vertical="center" wrapText="1"/>
    </xf>
    <xf numFmtId="0" fontId="4" fillId="4" borderId="11" xfId="0" applyFont="1" applyFill="1" applyBorder="1" applyAlignment="1">
      <alignment horizontal="right" vertical="center" wrapText="1"/>
    </xf>
    <xf numFmtId="0" fontId="0" fillId="3" borderId="0" xfId="0" applyFill="1" applyBorder="1"/>
  </cellXfs>
  <cellStyles count="4">
    <cellStyle name="Гиперссылка" xfId="1" builtinId="8"/>
    <cellStyle name="Обычный" xfId="0" builtinId="0"/>
    <cellStyle name="Обычный 7" xfId="3"/>
    <cellStyle name="Финансовый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473075</xdr:colOff>
      <xdr:row>0</xdr:row>
      <xdr:rowOff>55335</xdr:rowOff>
    </xdr:from>
    <xdr:to>
      <xdr:col>16</xdr:col>
      <xdr:colOff>1027206</xdr:colOff>
      <xdr:row>3</xdr:row>
      <xdr:rowOff>7075</xdr:rowOff>
    </xdr:to>
    <xdr:pic>
      <xdr:nvPicPr>
        <xdr:cNvPr id="3" name="Рисунок 2" descr="C:\Users\afanaseva\Desktop\самолет-прогресс-01.jp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45"/>
        <a:stretch/>
      </xdr:blipFill>
      <xdr:spPr bwMode="auto">
        <a:xfrm>
          <a:off x="20335875" y="55335"/>
          <a:ext cx="3183031" cy="4851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19050</xdr:rowOff>
    </xdr:from>
    <xdr:to>
      <xdr:col>7</xdr:col>
      <xdr:colOff>465667</xdr:colOff>
      <xdr:row>19</xdr:row>
      <xdr:rowOff>137016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934" b="100000" l="2355" r="98150">
                      <a14:foregroundMark x1="21615" y1="35383" x2="34399" y2="42952"/>
                      <a14:foregroundMark x1="60387" y1="46736" x2="60387" y2="46736"/>
                      <a14:foregroundMark x1="69891" y1="42100" x2="69891" y2="42100"/>
                      <a14:foregroundMark x1="74769" y1="45222" x2="76871" y2="48439"/>
                      <a14:foregroundMark x1="79647" y1="55629" x2="78890" y2="55913"/>
                      <a14:foregroundMark x1="65517" y1="66320" x2="64508" y2="66604"/>
                      <a14:foregroundMark x1="36249" y1="75875" x2="36249" y2="75875"/>
                      <a14:foregroundMark x1="13120" y1="59981" x2="13120" y2="59981"/>
                      <a14:foregroundMark x1="11859" y1="50993" x2="11859" y2="50993"/>
                      <a14:foregroundMark x1="22372" y1="35383" x2="22372" y2="35383"/>
                      <a14:foregroundMark x1="6644" y1="44371" x2="6644" y2="44371"/>
                      <a14:foregroundMark x1="2355" y1="46736" x2="2355" y2="46736"/>
                      <a14:foregroundMark x1="28007" y1="95270" x2="28007" y2="95270"/>
                      <a14:foregroundMark x1="77628" y1="70104" x2="77628" y2="70104"/>
                      <a14:foregroundMark x1="76871" y1="75875" x2="76871" y2="75875"/>
                      <a14:foregroundMark x1="80992" y1="61684" x2="80992" y2="61684"/>
                      <a14:foregroundMark x1="98150" y1="44087" x2="98150" y2="44087"/>
                      <a14:foregroundMark x1="88394" y1="34248" x2="88394" y2="34248"/>
                      <a14:foregroundMark x1="87889" y1="14853" x2="87889" y2="14853"/>
                      <a14:foregroundMark x1="86123" y1="13718" x2="85282" y2="13434"/>
                      <a14:foregroundMark x1="82506" y1="36897" x2="81497" y2="34816"/>
                      <a14:foregroundMark x1="13120" y1="15799" x2="13120" y2="15799"/>
                      <a14:foregroundMark x1="6392" y1="20057" x2="6392" y2="20057"/>
                      <a14:foregroundMark x1="13120" y1="16367" x2="13120" y2="16367"/>
                      <a14:foregroundMark x1="11270" y1="22138" x2="11270" y2="22138"/>
                      <a14:foregroundMark x1="6644" y1="19489" x2="6644" y2="19489"/>
                      <a14:foregroundMark x1="6140" y1="27342" x2="6140" y2="27342"/>
                      <a14:foregroundMark x1="63246" y1="11164" x2="63246" y2="11164"/>
                      <a14:foregroundMark x1="62742" y1="10596" x2="62742" y2="10596"/>
                      <a14:foregroundMark x1="86123" y1="12867" x2="86123" y2="12867"/>
                      <a14:foregroundMark x1="77881" y1="76159" x2="77881" y2="76159"/>
                      <a14:foregroundMark x1="77881" y1="77294" x2="77881" y2="77294"/>
                      <a14:foregroundMark x1="75021" y1="84579" x2="75021" y2="84579"/>
                      <a14:foregroundMark x1="75273" y1="76727" x2="75273" y2="7672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209550"/>
          <a:ext cx="3989917" cy="3546966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utp.sberbank-ast.ru/" TargetMode="External"/><Relationship Id="rId2" Type="http://schemas.openxmlformats.org/officeDocument/2006/relationships/hyperlink" Target="http://utp.sberbank-ast.ru/" TargetMode="External"/><Relationship Id="rId1" Type="http://schemas.openxmlformats.org/officeDocument/2006/relationships/hyperlink" Target="http://utp.sberbank-ast.r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I31"/>
  <sheetViews>
    <sheetView tabSelected="1" view="pageBreakPreview" zoomScale="60" zoomScaleNormal="60" workbookViewId="0">
      <selection activeCell="L11" sqref="L11"/>
    </sheetView>
  </sheetViews>
  <sheetFormatPr defaultRowHeight="14.4" x14ac:dyDescent="0.3"/>
  <cols>
    <col min="1" max="1" width="12.44140625" customWidth="1"/>
    <col min="2" max="3" width="16.5546875" customWidth="1"/>
    <col min="4" max="4" width="37.44140625" customWidth="1"/>
    <col min="5" max="5" width="34.109375" customWidth="1"/>
    <col min="6" max="6" width="16.88671875" bestFit="1" customWidth="1"/>
    <col min="7" max="7" width="12.5546875" customWidth="1"/>
    <col min="8" max="8" width="19.6640625" customWidth="1"/>
    <col min="9" max="9" width="16.109375" customWidth="1"/>
    <col min="10" max="10" width="21.5546875" customWidth="1"/>
    <col min="11" max="11" width="19.5546875" customWidth="1"/>
    <col min="12" max="12" width="18.109375" customWidth="1"/>
    <col min="13" max="13" width="19.44140625" style="21" bestFit="1" customWidth="1"/>
    <col min="14" max="14" width="28.88671875" customWidth="1"/>
    <col min="15" max="15" width="15.44140625" customWidth="1"/>
    <col min="16" max="16" width="22.88671875" customWidth="1"/>
    <col min="17" max="17" width="15.44140625" customWidth="1"/>
    <col min="18" max="18" width="26.33203125" customWidth="1"/>
    <col min="19" max="19" width="22.88671875" customWidth="1"/>
    <col min="20" max="20" width="18.109375" customWidth="1"/>
    <col min="21" max="21" width="25.5546875" customWidth="1"/>
    <col min="22" max="22" width="16.44140625" customWidth="1"/>
    <col min="23" max="23" width="15.5546875" customWidth="1"/>
    <col min="24" max="24" width="16" customWidth="1"/>
    <col min="25" max="25" width="14.109375" customWidth="1"/>
    <col min="26" max="26" width="25.77734375" customWidth="1"/>
    <col min="27" max="27" width="17.21875" customWidth="1"/>
    <col min="28" max="28" width="16.6640625" customWidth="1"/>
    <col min="29" max="29" width="13" customWidth="1"/>
    <col min="30" max="30" width="13.109375" customWidth="1"/>
    <col min="31" max="31" width="14.21875" customWidth="1"/>
    <col min="32" max="32" width="16.33203125" customWidth="1"/>
    <col min="33" max="33" width="15.33203125" customWidth="1"/>
    <col min="34" max="34" width="18.5546875" customWidth="1"/>
    <col min="35" max="35" width="18.109375" customWidth="1"/>
  </cols>
  <sheetData>
    <row r="2" spans="4:17" x14ac:dyDescent="0.3">
      <c r="D2" s="21"/>
      <c r="E2" s="23"/>
      <c r="N2" t="s">
        <v>22</v>
      </c>
    </row>
    <row r="4" spans="4:17" ht="18" x14ac:dyDescent="0.3">
      <c r="D4" s="1" t="s">
        <v>117</v>
      </c>
      <c r="N4" t="s">
        <v>29</v>
      </c>
    </row>
    <row r="5" spans="4:17" ht="18" x14ac:dyDescent="0.3">
      <c r="D5" s="1"/>
    </row>
    <row r="6" spans="4:17" ht="24.75" customHeight="1" x14ac:dyDescent="0.3">
      <c r="D6" s="14" t="s">
        <v>32</v>
      </c>
      <c r="E6" s="59" t="s">
        <v>33</v>
      </c>
      <c r="F6" s="59"/>
      <c r="G6" s="59"/>
      <c r="H6" s="59"/>
      <c r="I6" s="59"/>
    </row>
    <row r="7" spans="4:17" ht="27" customHeight="1" x14ac:dyDescent="0.3">
      <c r="D7" s="14" t="s">
        <v>34</v>
      </c>
      <c r="E7" s="59" t="s">
        <v>35</v>
      </c>
      <c r="F7" s="59"/>
      <c r="G7" s="59"/>
      <c r="H7" s="59"/>
    </row>
    <row r="8" spans="4:17" ht="15.6" x14ac:dyDescent="0.3">
      <c r="D8" s="14" t="s">
        <v>36</v>
      </c>
      <c r="E8" s="59" t="s">
        <v>37</v>
      </c>
      <c r="F8" s="59"/>
      <c r="G8" s="59"/>
      <c r="H8" s="59"/>
    </row>
    <row r="9" spans="4:17" ht="15.6" x14ac:dyDescent="0.3">
      <c r="D9" s="14" t="s">
        <v>38</v>
      </c>
      <c r="E9" s="59" t="s">
        <v>39</v>
      </c>
      <c r="F9" s="59"/>
      <c r="G9" s="59"/>
      <c r="H9" s="59"/>
      <c r="M9" s="68"/>
      <c r="N9" s="26"/>
      <c r="O9" s="26"/>
      <c r="P9" s="26"/>
      <c r="Q9" s="26"/>
    </row>
    <row r="10" spans="4:17" ht="15.6" x14ac:dyDescent="0.3">
      <c r="D10" s="14" t="s">
        <v>40</v>
      </c>
      <c r="E10" s="59">
        <v>7731317983</v>
      </c>
      <c r="F10" s="59"/>
      <c r="G10" s="59"/>
      <c r="H10" s="59"/>
      <c r="M10" s="68"/>
      <c r="N10" s="26"/>
      <c r="O10" s="26"/>
      <c r="P10" s="26"/>
      <c r="Q10" s="26"/>
    </row>
    <row r="11" spans="4:17" ht="15.6" x14ac:dyDescent="0.3">
      <c r="D11" s="14" t="s">
        <v>41</v>
      </c>
      <c r="E11" s="59">
        <v>773101001</v>
      </c>
      <c r="F11" s="59"/>
      <c r="G11" s="59"/>
      <c r="H11" s="59"/>
      <c r="L11" s="26"/>
      <c r="M11" s="68"/>
      <c r="N11" s="68"/>
      <c r="O11" s="26"/>
      <c r="P11" s="68"/>
      <c r="Q11" s="68"/>
    </row>
    <row r="12" spans="4:17" ht="19.5" customHeight="1" x14ac:dyDescent="0.3">
      <c r="D12" s="14" t="s">
        <v>42</v>
      </c>
      <c r="E12" s="59">
        <v>45268597000</v>
      </c>
      <c r="F12" s="59"/>
      <c r="G12" s="59"/>
      <c r="H12" s="59"/>
      <c r="M12" s="68"/>
      <c r="N12" s="26"/>
      <c r="O12" s="26"/>
      <c r="P12" s="26"/>
      <c r="Q12" s="26"/>
    </row>
    <row r="13" spans="4:17" ht="18" x14ac:dyDescent="0.3">
      <c r="D13" s="1"/>
      <c r="M13" s="26"/>
      <c r="N13" s="26"/>
      <c r="O13" s="26"/>
      <c r="P13" s="26"/>
      <c r="Q13" s="26"/>
    </row>
    <row r="14" spans="4:17" ht="18" x14ac:dyDescent="0.3">
      <c r="D14" s="1"/>
      <c r="M14"/>
    </row>
    <row r="15" spans="4:17" ht="18" x14ac:dyDescent="0.3">
      <c r="D15" s="1"/>
    </row>
    <row r="16" spans="4:17" ht="18" x14ac:dyDescent="0.3">
      <c r="D16" s="1"/>
    </row>
    <row r="17" spans="1:35" ht="18" x14ac:dyDescent="0.3">
      <c r="D17" s="1"/>
    </row>
    <row r="18" spans="1:35" ht="18.600000000000001" customHeight="1" x14ac:dyDescent="0.3">
      <c r="A18" s="53" t="s">
        <v>63</v>
      </c>
      <c r="B18" s="53" t="s">
        <v>0</v>
      </c>
      <c r="C18" s="53" t="s">
        <v>1</v>
      </c>
      <c r="D18" s="53" t="s">
        <v>64</v>
      </c>
      <c r="E18" s="53"/>
      <c r="F18" s="53"/>
      <c r="G18" s="53"/>
      <c r="H18" s="53"/>
      <c r="I18" s="53"/>
      <c r="J18" s="53"/>
      <c r="K18" s="53"/>
      <c r="L18" s="53"/>
      <c r="M18" s="53"/>
      <c r="N18" s="54" t="s">
        <v>10</v>
      </c>
      <c r="O18" s="54" t="s">
        <v>11</v>
      </c>
      <c r="P18" s="54" t="s">
        <v>69</v>
      </c>
      <c r="Q18" s="54" t="s">
        <v>70</v>
      </c>
      <c r="R18" s="53" t="s">
        <v>72</v>
      </c>
      <c r="S18" s="53" t="s">
        <v>73</v>
      </c>
      <c r="T18" s="49" t="s">
        <v>74</v>
      </c>
      <c r="U18" s="49"/>
      <c r="V18" s="49" t="s">
        <v>75</v>
      </c>
      <c r="W18" s="49" t="s">
        <v>76</v>
      </c>
      <c r="X18" s="49" t="s">
        <v>77</v>
      </c>
      <c r="Y18" s="49"/>
      <c r="Z18" s="49" t="s">
        <v>78</v>
      </c>
      <c r="AA18" s="49" t="s">
        <v>79</v>
      </c>
      <c r="AB18" s="49" t="s">
        <v>80</v>
      </c>
      <c r="AC18" s="49" t="s">
        <v>81</v>
      </c>
      <c r="AD18" s="49" t="s">
        <v>82</v>
      </c>
      <c r="AE18" s="49"/>
      <c r="AF18" s="49" t="s">
        <v>83</v>
      </c>
      <c r="AG18" s="53" t="s">
        <v>84</v>
      </c>
      <c r="AH18" s="53" t="s">
        <v>85</v>
      </c>
      <c r="AI18" s="49" t="s">
        <v>27</v>
      </c>
    </row>
    <row r="19" spans="1:35" ht="77.25" customHeight="1" x14ac:dyDescent="0.3">
      <c r="A19" s="53"/>
      <c r="B19" s="53"/>
      <c r="C19" s="53"/>
      <c r="D19" s="53" t="s">
        <v>2</v>
      </c>
      <c r="E19" s="53" t="s">
        <v>65</v>
      </c>
      <c r="F19" s="53" t="s">
        <v>3</v>
      </c>
      <c r="G19" s="53"/>
      <c r="H19" s="53" t="s">
        <v>66</v>
      </c>
      <c r="I19" s="53" t="s">
        <v>6</v>
      </c>
      <c r="J19" s="53"/>
      <c r="K19" s="53" t="s">
        <v>67</v>
      </c>
      <c r="L19" s="53" t="s">
        <v>8</v>
      </c>
      <c r="M19" s="53"/>
      <c r="N19" s="55"/>
      <c r="O19" s="55"/>
      <c r="P19" s="55"/>
      <c r="Q19" s="57"/>
      <c r="R19" s="53"/>
      <c r="S19" s="53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53"/>
      <c r="AH19" s="53"/>
      <c r="AI19" s="49"/>
    </row>
    <row r="20" spans="1:35" ht="129.6" customHeight="1" x14ac:dyDescent="0.3">
      <c r="A20" s="53"/>
      <c r="B20" s="53"/>
      <c r="C20" s="53"/>
      <c r="D20" s="53"/>
      <c r="E20" s="53"/>
      <c r="F20" s="25" t="s">
        <v>4</v>
      </c>
      <c r="G20" s="25" t="s">
        <v>5</v>
      </c>
      <c r="H20" s="53"/>
      <c r="I20" s="25" t="s">
        <v>7</v>
      </c>
      <c r="J20" s="25" t="s">
        <v>5</v>
      </c>
      <c r="K20" s="53"/>
      <c r="L20" s="2" t="s">
        <v>68</v>
      </c>
      <c r="M20" s="7" t="s">
        <v>9</v>
      </c>
      <c r="N20" s="56"/>
      <c r="O20" s="56"/>
      <c r="P20" s="56"/>
      <c r="Q20" s="58"/>
      <c r="R20" s="27" t="s">
        <v>86</v>
      </c>
      <c r="S20" s="39" t="s">
        <v>87</v>
      </c>
      <c r="T20" s="39" t="s">
        <v>87</v>
      </c>
      <c r="U20" s="39" t="s">
        <v>88</v>
      </c>
      <c r="V20" s="49"/>
      <c r="W20" s="49"/>
      <c r="X20" s="39" t="s">
        <v>76</v>
      </c>
      <c r="Y20" s="39" t="s">
        <v>89</v>
      </c>
      <c r="Z20" s="49"/>
      <c r="AA20" s="49"/>
      <c r="AB20" s="49"/>
      <c r="AC20" s="49"/>
      <c r="AD20" s="39" t="s">
        <v>90</v>
      </c>
      <c r="AE20" s="39" t="s">
        <v>91</v>
      </c>
      <c r="AF20" s="49"/>
      <c r="AG20" s="27" t="s">
        <v>92</v>
      </c>
      <c r="AH20" s="53"/>
      <c r="AI20" s="49"/>
    </row>
    <row r="21" spans="1:35" x14ac:dyDescent="0.3">
      <c r="A21" s="5">
        <v>1</v>
      </c>
      <c r="B21" s="5">
        <v>2</v>
      </c>
      <c r="C21" s="5">
        <v>3</v>
      </c>
      <c r="D21" s="5">
        <v>4</v>
      </c>
      <c r="E21" s="5">
        <v>5</v>
      </c>
      <c r="F21" s="5">
        <v>6</v>
      </c>
      <c r="G21" s="5">
        <v>7</v>
      </c>
      <c r="H21" s="5">
        <v>8</v>
      </c>
      <c r="I21" s="5">
        <v>9</v>
      </c>
      <c r="J21" s="5">
        <v>10</v>
      </c>
      <c r="K21" s="5">
        <v>11</v>
      </c>
      <c r="L21" s="5">
        <v>12</v>
      </c>
      <c r="M21" s="22">
        <v>13</v>
      </c>
      <c r="N21" s="5">
        <v>14</v>
      </c>
      <c r="O21" s="8">
        <v>15</v>
      </c>
      <c r="P21" s="8">
        <v>16</v>
      </c>
      <c r="Q21" s="8">
        <v>17</v>
      </c>
      <c r="R21" s="5">
        <v>18</v>
      </c>
      <c r="S21" s="5">
        <v>19</v>
      </c>
      <c r="T21" s="5">
        <v>20</v>
      </c>
      <c r="U21" s="5">
        <v>21</v>
      </c>
      <c r="V21" s="5">
        <v>22</v>
      </c>
      <c r="W21" s="5">
        <v>23</v>
      </c>
      <c r="X21" s="5">
        <v>24</v>
      </c>
      <c r="Y21" s="5">
        <v>25</v>
      </c>
      <c r="Z21" s="5">
        <v>26</v>
      </c>
      <c r="AA21" s="5">
        <v>27</v>
      </c>
      <c r="AB21" s="5">
        <v>28</v>
      </c>
      <c r="AC21" s="5">
        <v>29</v>
      </c>
      <c r="AD21" s="5">
        <v>30</v>
      </c>
      <c r="AE21" s="5">
        <v>31</v>
      </c>
      <c r="AF21" s="5">
        <v>32</v>
      </c>
      <c r="AG21" s="5">
        <v>33</v>
      </c>
      <c r="AH21" s="5">
        <v>34</v>
      </c>
      <c r="AI21" s="5">
        <v>35</v>
      </c>
    </row>
    <row r="22" spans="1:35" ht="21" customHeight="1" x14ac:dyDescent="0.3">
      <c r="A22" s="52" t="s">
        <v>44</v>
      </c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</row>
    <row r="23" spans="1:35" ht="21" customHeight="1" x14ac:dyDescent="0.3">
      <c r="A23" s="29" t="s">
        <v>12</v>
      </c>
      <c r="B23" s="50" t="s">
        <v>13</v>
      </c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</row>
    <row r="24" spans="1:35" ht="21" customHeight="1" x14ac:dyDescent="0.3">
      <c r="A24" s="4" t="s">
        <v>17</v>
      </c>
      <c r="B24" s="60" t="s">
        <v>26</v>
      </c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24"/>
      <c r="Q24" s="28"/>
      <c r="R24" s="31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</row>
    <row r="25" spans="1:35" ht="84" customHeight="1" x14ac:dyDescent="0.3">
      <c r="A25" s="13">
        <v>1</v>
      </c>
      <c r="B25" s="7" t="s">
        <v>51</v>
      </c>
      <c r="C25" s="6" t="s">
        <v>52</v>
      </c>
      <c r="D25" s="7" t="s">
        <v>53</v>
      </c>
      <c r="E25" s="7" t="s">
        <v>54</v>
      </c>
      <c r="F25" s="7">
        <v>839</v>
      </c>
      <c r="G25" s="7" t="s">
        <v>24</v>
      </c>
      <c r="H25" s="6">
        <v>1</v>
      </c>
      <c r="I25" s="6">
        <v>45</v>
      </c>
      <c r="J25" s="6" t="s">
        <v>25</v>
      </c>
      <c r="K25" s="11">
        <v>560000</v>
      </c>
      <c r="L25" s="12" t="s">
        <v>46</v>
      </c>
      <c r="M25" s="12" t="s">
        <v>45</v>
      </c>
      <c r="N25" s="7" t="s">
        <v>15</v>
      </c>
      <c r="O25" s="9" t="s">
        <v>16</v>
      </c>
      <c r="P25" s="9" t="s">
        <v>71</v>
      </c>
      <c r="Q25" s="30" t="s">
        <v>71</v>
      </c>
      <c r="R25" s="27" t="s">
        <v>93</v>
      </c>
      <c r="S25" s="27" t="s">
        <v>94</v>
      </c>
      <c r="T25" s="27" t="s">
        <v>94</v>
      </c>
      <c r="U25" s="27" t="s">
        <v>94</v>
      </c>
      <c r="V25" s="27" t="s">
        <v>94</v>
      </c>
      <c r="W25" s="27" t="s">
        <v>94</v>
      </c>
      <c r="X25" s="27" t="s">
        <v>94</v>
      </c>
      <c r="Y25" s="40" t="s">
        <v>95</v>
      </c>
      <c r="Z25" s="3" t="s">
        <v>96</v>
      </c>
      <c r="AA25" s="11">
        <v>560000</v>
      </c>
      <c r="AB25" s="41">
        <v>44218</v>
      </c>
      <c r="AC25" s="3" t="s">
        <v>97</v>
      </c>
      <c r="AD25" s="41">
        <v>44331</v>
      </c>
      <c r="AE25" s="41">
        <v>44316</v>
      </c>
      <c r="AF25" s="3" t="s">
        <v>98</v>
      </c>
      <c r="AG25" s="3" t="s">
        <v>99</v>
      </c>
      <c r="AH25" s="43">
        <f>K25-AA25</f>
        <v>0</v>
      </c>
      <c r="AI25" s="10"/>
    </row>
    <row r="26" spans="1:35" ht="84" customHeight="1" x14ac:dyDescent="0.3">
      <c r="A26" s="13">
        <v>2</v>
      </c>
      <c r="B26" s="7" t="s">
        <v>51</v>
      </c>
      <c r="C26" s="6" t="s">
        <v>52</v>
      </c>
      <c r="D26" s="7" t="s">
        <v>55</v>
      </c>
      <c r="E26" s="7" t="s">
        <v>54</v>
      </c>
      <c r="F26" s="7">
        <v>839</v>
      </c>
      <c r="G26" s="7" t="s">
        <v>24</v>
      </c>
      <c r="H26" s="6">
        <v>1</v>
      </c>
      <c r="I26" s="6">
        <v>50</v>
      </c>
      <c r="J26" s="6" t="s">
        <v>28</v>
      </c>
      <c r="K26" s="11">
        <v>400000</v>
      </c>
      <c r="L26" s="12" t="s">
        <v>46</v>
      </c>
      <c r="M26" s="12" t="s">
        <v>45</v>
      </c>
      <c r="N26" s="7" t="s">
        <v>15</v>
      </c>
      <c r="O26" s="9" t="s">
        <v>16</v>
      </c>
      <c r="P26" s="9" t="s">
        <v>71</v>
      </c>
      <c r="Q26" s="9" t="s">
        <v>71</v>
      </c>
      <c r="R26" s="27" t="s">
        <v>93</v>
      </c>
      <c r="S26" s="27" t="s">
        <v>94</v>
      </c>
      <c r="T26" s="27" t="s">
        <v>94</v>
      </c>
      <c r="U26" s="27" t="s">
        <v>94</v>
      </c>
      <c r="V26" s="27" t="s">
        <v>94</v>
      </c>
      <c r="W26" s="27" t="s">
        <v>94</v>
      </c>
      <c r="X26" s="27" t="s">
        <v>94</v>
      </c>
      <c r="Y26" s="40" t="s">
        <v>100</v>
      </c>
      <c r="Z26" s="3" t="s">
        <v>96</v>
      </c>
      <c r="AA26" s="11">
        <v>400000</v>
      </c>
      <c r="AB26" s="41">
        <v>44218</v>
      </c>
      <c r="AC26" s="3" t="s">
        <v>101</v>
      </c>
      <c r="AD26" s="41">
        <v>44316</v>
      </c>
      <c r="AE26" s="41">
        <v>44316</v>
      </c>
      <c r="AF26" s="3" t="s">
        <v>98</v>
      </c>
      <c r="AG26" s="3" t="s">
        <v>99</v>
      </c>
      <c r="AH26" s="43">
        <f t="shared" ref="AH26:AH30" si="0">K26-AA26</f>
        <v>0</v>
      </c>
      <c r="AI26" s="10"/>
    </row>
    <row r="27" spans="1:35" s="20" customFormat="1" ht="68.25" customHeight="1" x14ac:dyDescent="0.3">
      <c r="A27" s="15">
        <v>3</v>
      </c>
      <c r="B27" s="7" t="s">
        <v>56</v>
      </c>
      <c r="C27" s="6" t="s">
        <v>57</v>
      </c>
      <c r="D27" s="16" t="s">
        <v>49</v>
      </c>
      <c r="E27" s="7" t="s">
        <v>18</v>
      </c>
      <c r="F27" s="7">
        <v>839</v>
      </c>
      <c r="G27" s="7" t="s">
        <v>24</v>
      </c>
      <c r="H27" s="6">
        <v>1</v>
      </c>
      <c r="I27" s="17">
        <v>50</v>
      </c>
      <c r="J27" s="16" t="s">
        <v>14</v>
      </c>
      <c r="K27" s="11">
        <v>468000</v>
      </c>
      <c r="L27" s="18" t="s">
        <v>46</v>
      </c>
      <c r="M27" s="12" t="s">
        <v>47</v>
      </c>
      <c r="N27" s="16" t="s">
        <v>19</v>
      </c>
      <c r="O27" s="19" t="s">
        <v>23</v>
      </c>
      <c r="P27" s="9" t="s">
        <v>71</v>
      </c>
      <c r="Q27" s="9" t="s">
        <v>71</v>
      </c>
      <c r="R27" s="27" t="s">
        <v>93</v>
      </c>
      <c r="S27" s="27">
        <v>32109947035</v>
      </c>
      <c r="T27" s="27" t="s">
        <v>104</v>
      </c>
      <c r="U27" s="45" t="s">
        <v>102</v>
      </c>
      <c r="V27" s="41">
        <v>44243</v>
      </c>
      <c r="W27" s="40" t="s">
        <v>105</v>
      </c>
      <c r="X27" s="40" t="s">
        <v>105</v>
      </c>
      <c r="Y27" s="27" t="s">
        <v>94</v>
      </c>
      <c r="Z27" s="3" t="s">
        <v>103</v>
      </c>
      <c r="AA27" s="11">
        <v>440000</v>
      </c>
      <c r="AB27" s="41">
        <v>44259</v>
      </c>
      <c r="AC27" s="15" t="s">
        <v>106</v>
      </c>
      <c r="AD27" s="41">
        <v>44316</v>
      </c>
      <c r="AE27" s="41">
        <v>44316</v>
      </c>
      <c r="AF27" s="3" t="s">
        <v>98</v>
      </c>
      <c r="AG27" s="3" t="s">
        <v>99</v>
      </c>
      <c r="AH27" s="43">
        <f t="shared" si="0"/>
        <v>28000</v>
      </c>
      <c r="AI27" s="33"/>
    </row>
    <row r="28" spans="1:35" s="20" customFormat="1" ht="77.25" customHeight="1" x14ac:dyDescent="0.3">
      <c r="A28" s="15">
        <v>4</v>
      </c>
      <c r="B28" s="7" t="s">
        <v>56</v>
      </c>
      <c r="C28" s="6" t="s">
        <v>57</v>
      </c>
      <c r="D28" s="16" t="s">
        <v>50</v>
      </c>
      <c r="E28" s="7" t="s">
        <v>18</v>
      </c>
      <c r="F28" s="7">
        <v>839</v>
      </c>
      <c r="G28" s="7" t="s">
        <v>24</v>
      </c>
      <c r="H28" s="6">
        <v>1</v>
      </c>
      <c r="I28" s="17">
        <v>45</v>
      </c>
      <c r="J28" s="16" t="s">
        <v>25</v>
      </c>
      <c r="K28" s="11">
        <v>423000</v>
      </c>
      <c r="L28" s="12" t="s">
        <v>46</v>
      </c>
      <c r="M28" s="12" t="s">
        <v>47</v>
      </c>
      <c r="N28" s="16" t="s">
        <v>19</v>
      </c>
      <c r="O28" s="19" t="s">
        <v>23</v>
      </c>
      <c r="P28" s="9" t="s">
        <v>71</v>
      </c>
      <c r="Q28" s="9" t="s">
        <v>71</v>
      </c>
      <c r="R28" s="27" t="s">
        <v>93</v>
      </c>
      <c r="S28" s="27">
        <v>32109947254</v>
      </c>
      <c r="T28" s="27" t="s">
        <v>107</v>
      </c>
      <c r="U28" s="45" t="s">
        <v>102</v>
      </c>
      <c r="V28" s="41">
        <v>44243</v>
      </c>
      <c r="W28" s="40" t="s">
        <v>108</v>
      </c>
      <c r="X28" s="40" t="s">
        <v>108</v>
      </c>
      <c r="Y28" s="27" t="s">
        <v>94</v>
      </c>
      <c r="Z28" s="3" t="s">
        <v>103</v>
      </c>
      <c r="AA28" s="11">
        <v>400000</v>
      </c>
      <c r="AB28" s="41">
        <v>44259</v>
      </c>
      <c r="AC28" s="15" t="s">
        <v>109</v>
      </c>
      <c r="AD28" s="41">
        <v>44316</v>
      </c>
      <c r="AE28" s="41">
        <v>44316</v>
      </c>
      <c r="AF28" s="3" t="s">
        <v>98</v>
      </c>
      <c r="AG28" s="3" t="s">
        <v>99</v>
      </c>
      <c r="AH28" s="43">
        <f t="shared" si="0"/>
        <v>23000</v>
      </c>
      <c r="AI28" s="33"/>
    </row>
    <row r="29" spans="1:35" s="20" customFormat="1" ht="63" customHeight="1" x14ac:dyDescent="0.3">
      <c r="A29" s="13">
        <v>5</v>
      </c>
      <c r="B29" s="7" t="s">
        <v>59</v>
      </c>
      <c r="C29" s="6" t="s">
        <v>60</v>
      </c>
      <c r="D29" s="7" t="s">
        <v>58</v>
      </c>
      <c r="E29" s="7" t="s">
        <v>54</v>
      </c>
      <c r="F29" s="7">
        <v>839</v>
      </c>
      <c r="G29" s="7" t="s">
        <v>24</v>
      </c>
      <c r="H29" s="6">
        <v>1</v>
      </c>
      <c r="I29" s="6">
        <v>50</v>
      </c>
      <c r="J29" s="6" t="s">
        <v>28</v>
      </c>
      <c r="K29" s="11">
        <v>300000</v>
      </c>
      <c r="L29" s="12">
        <v>44593</v>
      </c>
      <c r="M29" s="12">
        <v>44652</v>
      </c>
      <c r="N29" s="7" t="s">
        <v>15</v>
      </c>
      <c r="O29" s="9" t="s">
        <v>16</v>
      </c>
      <c r="P29" s="9" t="s">
        <v>71</v>
      </c>
      <c r="Q29" s="9" t="s">
        <v>71</v>
      </c>
      <c r="R29" s="27" t="s">
        <v>93</v>
      </c>
      <c r="S29" s="27" t="s">
        <v>94</v>
      </c>
      <c r="T29" s="27" t="s">
        <v>94</v>
      </c>
      <c r="U29" s="27" t="s">
        <v>94</v>
      </c>
      <c r="V29" s="27" t="s">
        <v>94</v>
      </c>
      <c r="W29" s="27" t="s">
        <v>94</v>
      </c>
      <c r="X29" s="27" t="s">
        <v>94</v>
      </c>
      <c r="Y29" s="40" t="s">
        <v>110</v>
      </c>
      <c r="Z29" s="3" t="s">
        <v>111</v>
      </c>
      <c r="AA29" s="11">
        <v>300000</v>
      </c>
      <c r="AB29" s="41">
        <v>44239</v>
      </c>
      <c r="AC29" s="15" t="s">
        <v>112</v>
      </c>
      <c r="AD29" s="46">
        <v>44469</v>
      </c>
      <c r="AE29" s="15"/>
      <c r="AF29" s="15"/>
      <c r="AG29" s="15"/>
      <c r="AH29" s="43">
        <f t="shared" si="0"/>
        <v>0</v>
      </c>
      <c r="AI29" s="33"/>
    </row>
    <row r="30" spans="1:35" s="20" customFormat="1" ht="244.95" customHeight="1" x14ac:dyDescent="0.3">
      <c r="A30" s="15">
        <v>6</v>
      </c>
      <c r="B30" s="7">
        <v>71</v>
      </c>
      <c r="C30" s="6" t="s">
        <v>61</v>
      </c>
      <c r="D30" s="7" t="s">
        <v>62</v>
      </c>
      <c r="E30" s="7" t="s">
        <v>18</v>
      </c>
      <c r="F30" s="7">
        <v>839</v>
      </c>
      <c r="G30" s="7" t="s">
        <v>24</v>
      </c>
      <c r="H30" s="6">
        <v>1</v>
      </c>
      <c r="I30" s="6">
        <v>50</v>
      </c>
      <c r="J30" s="7" t="s">
        <v>14</v>
      </c>
      <c r="K30" s="11">
        <v>36000000</v>
      </c>
      <c r="L30" s="12" t="s">
        <v>48</v>
      </c>
      <c r="M30" s="12" t="s">
        <v>43</v>
      </c>
      <c r="N30" s="7" t="s">
        <v>19</v>
      </c>
      <c r="O30" s="9" t="s">
        <v>23</v>
      </c>
      <c r="P30" s="9" t="s">
        <v>71</v>
      </c>
      <c r="Q30" s="9" t="s">
        <v>71</v>
      </c>
      <c r="R30" s="27" t="s">
        <v>93</v>
      </c>
      <c r="S30" s="27">
        <v>32110076506</v>
      </c>
      <c r="T30" s="27" t="s">
        <v>114</v>
      </c>
      <c r="U30" s="45" t="s">
        <v>102</v>
      </c>
      <c r="V30" s="41">
        <v>44281</v>
      </c>
      <c r="W30" s="40" t="s">
        <v>113</v>
      </c>
      <c r="X30" s="40" t="s">
        <v>105</v>
      </c>
      <c r="Y30" s="27" t="s">
        <v>94</v>
      </c>
      <c r="Z30" s="3" t="s">
        <v>115</v>
      </c>
      <c r="AA30" s="11">
        <v>32346800</v>
      </c>
      <c r="AB30" s="41">
        <v>44298</v>
      </c>
      <c r="AC30" s="42" t="s">
        <v>116</v>
      </c>
      <c r="AD30" s="47">
        <v>44481</v>
      </c>
      <c r="AE30" s="42"/>
      <c r="AF30" s="42"/>
      <c r="AG30" s="42"/>
      <c r="AH30" s="43">
        <f t="shared" si="0"/>
        <v>3653200</v>
      </c>
      <c r="AI30" s="34"/>
    </row>
    <row r="31" spans="1:35" ht="28.5" customHeight="1" x14ac:dyDescent="0.3">
      <c r="A31" s="65" t="s">
        <v>20</v>
      </c>
      <c r="B31" s="66"/>
      <c r="C31" s="66"/>
      <c r="D31" s="66"/>
      <c r="E31" s="67"/>
      <c r="F31" s="36">
        <f>A30</f>
        <v>6</v>
      </c>
      <c r="G31" s="62" t="s">
        <v>21</v>
      </c>
      <c r="H31" s="63"/>
      <c r="I31" s="63"/>
      <c r="J31" s="64"/>
      <c r="K31" s="37">
        <f>SUM(K25:K30)</f>
        <v>38151000</v>
      </c>
      <c r="L31" s="38"/>
      <c r="M31" s="38"/>
      <c r="N31" s="38"/>
      <c r="O31" s="38"/>
      <c r="P31" s="38"/>
      <c r="Q31" s="38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44">
        <f>SUM(AH25:AH30)</f>
        <v>3704200</v>
      </c>
      <c r="AI31" s="48">
        <f>(AH31/K31)</f>
        <v>9.7093129931063407E-2</v>
      </c>
    </row>
  </sheetData>
  <autoFilter ref="A21:O21"/>
  <mergeCells count="42">
    <mergeCell ref="A18:A20"/>
    <mergeCell ref="B18:B20"/>
    <mergeCell ref="C18:C20"/>
    <mergeCell ref="G31:J31"/>
    <mergeCell ref="A31:E31"/>
    <mergeCell ref="B24:O24"/>
    <mergeCell ref="D19:D20"/>
    <mergeCell ref="E19:E20"/>
    <mergeCell ref="F19:G19"/>
    <mergeCell ref="H19:H20"/>
    <mergeCell ref="E6:I6"/>
    <mergeCell ref="I19:J19"/>
    <mergeCell ref="K19:K20"/>
    <mergeCell ref="L19:M19"/>
    <mergeCell ref="E11:H11"/>
    <mergeCell ref="E12:H12"/>
    <mergeCell ref="E7:H7"/>
    <mergeCell ref="E8:H8"/>
    <mergeCell ref="E9:H9"/>
    <mergeCell ref="E10:H10"/>
    <mergeCell ref="D18:M18"/>
    <mergeCell ref="AD18:AE19"/>
    <mergeCell ref="B23:AI23"/>
    <mergeCell ref="A22:AI22"/>
    <mergeCell ref="R18:R19"/>
    <mergeCell ref="S18:S19"/>
    <mergeCell ref="T18:U19"/>
    <mergeCell ref="W18:W20"/>
    <mergeCell ref="X18:Y19"/>
    <mergeCell ref="AF18:AF20"/>
    <mergeCell ref="AG18:AG19"/>
    <mergeCell ref="AH18:AH20"/>
    <mergeCell ref="AI18:AI20"/>
    <mergeCell ref="P18:P20"/>
    <mergeCell ref="Q18:Q20"/>
    <mergeCell ref="N18:N20"/>
    <mergeCell ref="O18:O20"/>
    <mergeCell ref="V18:V20"/>
    <mergeCell ref="Z18:Z20"/>
    <mergeCell ref="AA18:AA20"/>
    <mergeCell ref="AB18:AB20"/>
    <mergeCell ref="AC18:AC20"/>
  </mergeCells>
  <hyperlinks>
    <hyperlink ref="U27" r:id="rId1"/>
    <hyperlink ref="U28" r:id="rId2"/>
    <hyperlink ref="U30" r:id="rId3"/>
  </hyperlinks>
  <pageMargins left="0.23622047244094491" right="0.23622047244094491" top="0.55118110236220474" bottom="0.55118110236220474" header="0.31496062992125984" footer="0.31496062992125984"/>
  <pageSetup paperSize="9" scale="21" orientation="landscape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H14" sqref="H14"/>
    </sheetView>
  </sheetViews>
  <sheetFormatPr defaultRowHeight="14.4" x14ac:dyDescent="0.3"/>
  <sheetData>
    <row r="1" spans="1:1" x14ac:dyDescent="0.3">
      <c r="A1" t="s">
        <v>30</v>
      </c>
    </row>
    <row r="9" spans="1:1" x14ac:dyDescent="0.3">
      <c r="A9" t="s">
        <v>31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ГКПЗ</vt:lpstr>
      <vt:lpstr>Лист1</vt:lpstr>
      <vt:lpstr>ГКПЗ!Область_печати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Корнейчук Анна</dc:creator>
  <cp:lastModifiedBy>Кретова Вера</cp:lastModifiedBy>
  <cp:lastPrinted>2021-04-04T16:39:37Z</cp:lastPrinted>
  <dcterms:created xsi:type="dcterms:W3CDTF">2017-08-25T09:14:10Z</dcterms:created>
  <dcterms:modified xsi:type="dcterms:W3CDTF">2021-05-10T18:10:00Z</dcterms:modified>
</cp:coreProperties>
</file>