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DepsData\Тендер\Автоматизация\ФЗ\Самолет Прогресс\Раскрытие информации по ПП №24\Отчетность для сайта\"/>
    </mc:Choice>
  </mc:AlternateContent>
  <bookViews>
    <workbookView xWindow="0" yWindow="0" windowWidth="28800" windowHeight="12396"/>
  </bookViews>
  <sheets>
    <sheet name="ГКПЗ" sheetId="2" r:id="rId1"/>
    <sheet name="Лист1" sheetId="3" r:id="rId2"/>
  </sheets>
  <definedNames>
    <definedName name="_xlnm._FilterDatabase" localSheetId="0" hidden="1">ГКПЗ!$A$21:$O$21</definedName>
    <definedName name="_xlnm.Print_Area" localSheetId="0">ГКПЗ!$A$1:$AI$56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36" i="2" l="1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2" i="2"/>
  <c r="AH53" i="2"/>
  <c r="AH54" i="2"/>
  <c r="AH55" i="2"/>
  <c r="AH35" i="2"/>
  <c r="K56" i="2"/>
  <c r="F56" i="2"/>
  <c r="AH56" i="2" l="1"/>
  <c r="AI56" i="2" s="1"/>
  <c r="AH26" i="2" l="1"/>
  <c r="AH27" i="2"/>
  <c r="AH28" i="2"/>
  <c r="AH29" i="2"/>
  <c r="AH30" i="2"/>
  <c r="AH25" i="2"/>
  <c r="AH31" i="2" l="1"/>
  <c r="K31" i="2" l="1"/>
  <c r="AI31" i="2" s="1"/>
  <c r="F31" i="2" l="1"/>
</calcChain>
</file>

<file path=xl/sharedStrings.xml><?xml version="1.0" encoding="utf-8"?>
<sst xmlns="http://schemas.openxmlformats.org/spreadsheetml/2006/main" count="645" uniqueCount="230">
  <si>
    <t>Код по ОКВЭД2</t>
  </si>
  <si>
    <t>Код по ОКПД2</t>
  </si>
  <si>
    <t>Предмет договора</t>
  </si>
  <si>
    <t>Единица измерения</t>
  </si>
  <si>
    <t>Код по ОКЕИ</t>
  </si>
  <si>
    <t>наименование</t>
  </si>
  <si>
    <t>Регион поставки товаров, выполнения работ, оказания услуг</t>
  </si>
  <si>
    <t>код по ОКАТО</t>
  </si>
  <si>
    <t>График осуществления процедур закупки</t>
  </si>
  <si>
    <t>срок исполнения договора (месяц, год)</t>
  </si>
  <si>
    <t>Способ закупки</t>
  </si>
  <si>
    <t>Закупка в электронной форме</t>
  </si>
  <si>
    <t>1.</t>
  </si>
  <si>
    <t>Закупки товаров, работ, услуг для текущей деятельности</t>
  </si>
  <si>
    <t>Московская область</t>
  </si>
  <si>
    <t>закупка у единственного поставщика, исполнителя, подрядчика</t>
  </si>
  <si>
    <t>нет</t>
  </si>
  <si>
    <t xml:space="preserve">1.1. </t>
  </si>
  <si>
    <t>В соответствии с требованиями технического задания и закупочной документации</t>
  </si>
  <si>
    <t>открытый запрос предложений</t>
  </si>
  <si>
    <t>Итого закупок по 1 кварталу :</t>
  </si>
  <si>
    <t>на  сумму (рублей)</t>
  </si>
  <si>
    <t>Утверждаю:</t>
  </si>
  <si>
    <t>да</t>
  </si>
  <si>
    <t>комплект</t>
  </si>
  <si>
    <t>Москва</t>
  </si>
  <si>
    <t>товары/работы/услуги:</t>
  </si>
  <si>
    <t>Примечания</t>
  </si>
  <si>
    <t>Московская обл.</t>
  </si>
  <si>
    <t>Генеральный директор</t>
  </si>
  <si>
    <t>рнпгнпно</t>
  </si>
  <si>
    <t>орпорпорора</t>
  </si>
  <si>
    <t>Наименование заказчика</t>
  </si>
  <si>
    <t>ОБЩЕСТВО С ОГРАНИЧЕННОЙ ОТВЕТСТВЕННОСТЬЮ "САМОЛЕТ-ПРОГРЕСС"</t>
  </si>
  <si>
    <t>Адрес местонахождения заказчика</t>
  </si>
  <si>
    <t>121108, Г МОСКВА, УЛ ИВАНА ФРАНКО, ДОМ 8</t>
  </si>
  <si>
    <t>Телефон заказчика</t>
  </si>
  <si>
    <t>8-495-967-13-13</t>
  </si>
  <si>
    <t>Электронная почта заказчика</t>
  </si>
  <si>
    <t>zakupki@samoletprogress.ru</t>
  </si>
  <si>
    <t>ИНН</t>
  </si>
  <si>
    <t>КПП</t>
  </si>
  <si>
    <t>ОКАТО</t>
  </si>
  <si>
    <t>Сентябрь 2021г.</t>
  </si>
  <si>
    <t>1 квартал 2021</t>
  </si>
  <si>
    <t>Май 2021г.</t>
  </si>
  <si>
    <t>Январь 2021г.</t>
  </si>
  <si>
    <t>Апрель 2021г.</t>
  </si>
  <si>
    <t>Март 2021г.</t>
  </si>
  <si>
    <t>Выполнение работ по организации учета электроэнергии на электросетевых объектах ЖК "Томилино ПК 2"</t>
  </si>
  <si>
    <t>Выполнение работ по организации учета электроэнергии на электросетевых объектах ЖК "Некрасовка ПК 1"</t>
  </si>
  <si>
    <t>71.12.1</t>
  </si>
  <si>
    <t>71.12.13.000</t>
  </si>
  <si>
    <t>Разработка проектной документации стадии «Рабочая документация» по выполнению работ по ремонту кабельной линии 10 кВ ПС «Теплый Стан» - РТП-109.(Румянцево)</t>
  </si>
  <si>
    <t>В соответствии с требованиями технического задания</t>
  </si>
  <si>
    <t>Разработка и согласование проектной документации стадии рабочая документация сетей внеплощадочного электроснабжения жилой застройки 4ПК Томилино</t>
  </si>
  <si>
    <t>43.21</t>
  </si>
  <si>
    <t>43.21.10.120</t>
  </si>
  <si>
    <t>Выполнение работ по авторскому надзору при строительстве объектов электроэнергетики 10/0,4кВ. Объекте Томилино 3ПК</t>
  </si>
  <si>
    <t>71.1</t>
  </si>
  <si>
    <t xml:space="preserve">71.12.1 </t>
  </si>
  <si>
    <t xml:space="preserve">71.1 </t>
  </si>
  <si>
    <t>Комплекс работ «под ключ» по реконструкции оборудования ГРУ 10 кВ ТЭЦ-25 в объеме, необходимом для  технологического присоединения к ПАО «Мосэнерго» объекта электросетевого хозяйства ООО «Самолет-Прогресс» 10кВ, расположенного по адресу: МО, Одинцовский р-н, рабочий поселок Заречье, а также по реконструкции оборудования КРУ 10кВ ТЭЦ-27 в объеме, необходимом для технологического присоединения объекта, расположенного по адресу : МО, р-н Мытищинский, г.п. Мытищи, г. Мытищи, кад. номер ЗУ 50:12:0101302:776</t>
  </si>
  <si>
    <t>Порядковый номер</t>
  </si>
  <si>
    <t>Условия договора</t>
  </si>
  <si>
    <t>Минимально необходимые требования, предъявляемые к закупаемым товарам (работам, услугам)</t>
  </si>
  <si>
    <t>Сведения о количестве
(объеме)</t>
  </si>
  <si>
    <t>Сведения о начальной (максимальной)
цене договора (цене лота) руб. с НДС 20%</t>
  </si>
  <si>
    <t>планируемая дата или период размещения извещения о
закупке (месяц, год)</t>
  </si>
  <si>
    <t>Объем финансового обеспечения закупки за счет субсидии, предоставляемой в целях реализации национальных и федеральных проектов, а также комплексного плана модернизации и расширения магистральной инфраструктуры*</t>
  </si>
  <si>
    <t>Код целевой статьи расходов, код вида расходов*</t>
  </si>
  <si>
    <t>_</t>
  </si>
  <si>
    <t>Статус закупки</t>
  </si>
  <si>
    <t>Публикация инзвещения в ЕИС</t>
  </si>
  <si>
    <t>Публикация извещения на ЭТП</t>
  </si>
  <si>
    <t>Дата подведения итогов конкурентной процедуры 
(число, месяц, год)</t>
  </si>
  <si>
    <t>Протокол подведения итогов (№, дата)</t>
  </si>
  <si>
    <t>Основания для заключения договора</t>
  </si>
  <si>
    <t>Наименование победителя (единственного квалифицированного участника, единственного источника) закупки</t>
  </si>
  <si>
    <t xml:space="preserve"> Цена договора, 
тыс. руб. 
(с НДС)</t>
  </si>
  <si>
    <t>Дата заключения договора</t>
  </si>
  <si>
    <t>№ договора</t>
  </si>
  <si>
    <t>Срок исполнения договора</t>
  </si>
  <si>
    <t>Причины неисполнения договора (невыполнения сроков, обязательств)</t>
  </si>
  <si>
    <t>Включение в реестр недобросовестных поставщиков</t>
  </si>
  <si>
    <t>Экономиния по результатам закупки, руб.</t>
  </si>
  <si>
    <t>(Ожидает публикации, Опубликована, Завершена, Признана несостоявщейся)</t>
  </si>
  <si>
    <t>Номер процедуры</t>
  </si>
  <si>
    <t>Интернет-адрес площадки</t>
  </si>
  <si>
    <t>Иной документ (Наименование, №, дата)</t>
  </si>
  <si>
    <t>План</t>
  </si>
  <si>
    <t>Факт</t>
  </si>
  <si>
    <t>(Да/Нет)</t>
  </si>
  <si>
    <t>Завершена</t>
  </si>
  <si>
    <t xml:space="preserve"> -</t>
  </si>
  <si>
    <t>Приказ 716/20 от 21.12.2020г.</t>
  </si>
  <si>
    <t>ООО "Базис проект"</t>
  </si>
  <si>
    <t>СП-7-21</t>
  </si>
  <si>
    <t xml:space="preserve"> - </t>
  </si>
  <si>
    <t>Нет</t>
  </si>
  <si>
    <t>Приказ 717/20 от 21.12.2020г.</t>
  </si>
  <si>
    <t>СП-8-21</t>
  </si>
  <si>
    <t>http://utp.sberbank-ast.ru/</t>
  </si>
  <si>
    <t>АО "Связьинжиниринг М"</t>
  </si>
  <si>
    <t>SBR003-210122286600001</t>
  </si>
  <si>
    <t>Протокол подведения итогов закупки №3 /21 от 16.02.2021</t>
  </si>
  <si>
    <t>СП-29-21</t>
  </si>
  <si>
    <t>SBR003-210122286600002</t>
  </si>
  <si>
    <t>Протокол подведения итогов закупки №4 /21 от 16.02.2021</t>
  </si>
  <si>
    <t>СП-30-21</t>
  </si>
  <si>
    <t>Приказ 27/21 от 22.01.2021г.</t>
  </si>
  <si>
    <t>ООО "Авангард"</t>
  </si>
  <si>
    <t>СП-12-21</t>
  </si>
  <si>
    <t>Протокол подведения итогов закупки №7 /21 от 26.03.2021</t>
  </si>
  <si>
    <t>SBR003-210122286600003</t>
  </si>
  <si>
    <t>ООО "ИджЭнерго"</t>
  </si>
  <si>
    <t>СП-39-21</t>
  </si>
  <si>
    <t xml:space="preserve">Отчет о закупках товаров, работ, услуг на 2021 год </t>
  </si>
  <si>
    <t>2 квартал 2021</t>
  </si>
  <si>
    <t xml:space="preserve">Выполнение работ по разработке проектной документации стадии 
«рабочая документация» по титулу: «Реконструкция 2КЛ- 10 кВ направлением ТП-7 с.1, 2 – ТП-ВЗУ с.1, 2 общей длиной 1646м. по адресу: Московская область, Ленинский муниципальный район, сельское поселение Молоковское, д. Мисайлово и д. Дальние Прудищи
</t>
  </si>
  <si>
    <t>Июль 2021г.</t>
  </si>
  <si>
    <t>Корректировка проектной документации стадии «РД» на внутриплощадочные сети электроснабжения объекта Томилино 3 ПК</t>
  </si>
  <si>
    <t>Июнь 2021г.</t>
  </si>
  <si>
    <t>Выполнение работ по организации учета электроэнергии на электросетевых объектах ЖК "Путилково ПК 1"</t>
  </si>
  <si>
    <t>Август 2021г.</t>
  </si>
  <si>
    <t>Разработка проектной документации стадии рабочая документация внутриплощадочных сетей электроснабжения ЖК "Люберцы" 6.1ПК, 6.2ПК, 6.3.1ПК</t>
  </si>
  <si>
    <t>Январь 2022г.</t>
  </si>
  <si>
    <t>Разработка проектной документации стадии рабочая документация внутриплощадочных сетей электроснабжения ЖК "Санино" 1ПК</t>
  </si>
  <si>
    <t>Декабрь 2021г.</t>
  </si>
  <si>
    <t>Выполнение работ по организации учета электроэнергии на электросетевых объектах ЖК "Люберцы 4ПК, 5ПК"</t>
  </si>
  <si>
    <t>Выполнение работ по организации учета электроэнергии на электросетевых объектах ЖК "Пригород ПК 3"</t>
  </si>
  <si>
    <t>Выполнение работ по установке узлов учета электроэнергии на территории Московской области</t>
  </si>
  <si>
    <t>Июнь 2022г.</t>
  </si>
  <si>
    <t>Выполнение работ по установке узлов учета электроэнергии на территории г. Москва</t>
  </si>
  <si>
    <t>33.14</t>
  </si>
  <si>
    <t>33.14.1</t>
  </si>
  <si>
    <t>Оказание услуг по оперативному и техническому обслуживанию электрооборудования объекта Томилино 2 ПК</t>
  </si>
  <si>
    <t>71.12</t>
  </si>
  <si>
    <t>71.12.4</t>
  </si>
  <si>
    <t>Выполнение работ по проведению контрольно-геодезической съемки подземных коммуникаций и сооружений по строительству распределительных сетей 10/0,4кВ и БКТП по объекту  Пригород Лесное, 3ПК</t>
  </si>
  <si>
    <t>Разработка проектной документации стадии рабочая документация внутриплощадочных сетей электроснабжения ЖК "Мытищи" 1ПК</t>
  </si>
  <si>
    <t>Февраль 2022г.</t>
  </si>
  <si>
    <t>Корректировка проектной документации стадии РД наружных инженерных сетей для объекта Путилково, жилые дома 7,8,9,16,18,19,20,  этап  2, 1-ая очередь строительства</t>
  </si>
  <si>
    <t>Выполнение работ по организации учета электроэнергии на электросетевых объектах ЖК "Спутник ПК 1.2 и 2"</t>
  </si>
  <si>
    <t>Октябрь 2021г.</t>
  </si>
  <si>
    <t>53.10.4 Деятельность почтовой связи дополнительная</t>
  </si>
  <si>
    <t>53.10.1  Услуги почтовой связи общего пользования</t>
  </si>
  <si>
    <t xml:space="preserve">Услуги по Оцифровке письменной корреспонденции </t>
  </si>
  <si>
    <t>Май 2022г.</t>
  </si>
  <si>
    <t>Закупка у единственного поставщика</t>
  </si>
  <si>
    <t>27.11 Производство электродвигателей, электрогенераторов и трансформаторов</t>
  </si>
  <si>
    <t>27.11 Электродвигатели, генераторы и трансформаторы</t>
  </si>
  <si>
    <t>Поставка дизельных генераторных установок мощностью не менее 400 кВт в погодо-защитном кожухе</t>
  </si>
  <si>
    <t xml:space="preserve">открытый запрос предложений </t>
  </si>
  <si>
    <t>77.39 Аренда и лизинг прочих видов транспорта, оборудования и материальных средств, не включенных в другие группировки</t>
  </si>
  <si>
    <t>77.39.19.129 Услуги по аренде и лизингу прочих материальных средств, не включенных в другие группировки</t>
  </si>
  <si>
    <t xml:space="preserve">Аренда и эксплуатация дизельных генераторных установок 
с целью электроснабжения зданий и сооружений 
при аварийных отключениях оборудования 
</t>
  </si>
  <si>
    <t>42.22.2</t>
  </si>
  <si>
    <t>42.22.22.140</t>
  </si>
  <si>
    <t xml:space="preserve">Выполнение аварийно-восстановительных работ на территории МО </t>
  </si>
  <si>
    <t>Выполнение аварийно-восстановительных работ на территории Москвы</t>
  </si>
  <si>
    <t>68.20</t>
  </si>
  <si>
    <t>68.20.12.000</t>
  </si>
  <si>
    <t>Аренда объектов системы электроснабжения НП ПО Эксплуатации поселка «Марусин Луг» и бизнес-парка «Флагман»</t>
  </si>
  <si>
    <t>В соответствии с условиями договора</t>
  </si>
  <si>
    <t>Аренда объектов системы электроснабжения СОЮЗ «Лисичкин Лес»</t>
  </si>
  <si>
    <t>Итого закупок по 2 кварталу :</t>
  </si>
  <si>
    <t>SBR003-210122286600004</t>
  </si>
  <si>
    <t>Протокол подведения итогов закупки №10 /21 от 16.04.2021</t>
  </si>
  <si>
    <t>ООО "Электов"</t>
  </si>
  <si>
    <t>СП-51-21</t>
  </si>
  <si>
    <t>Приказ 161-1/21 от 01.04.2021г.</t>
  </si>
  <si>
    <t>СП-42-21</t>
  </si>
  <si>
    <t>SBR003-210122286600007</t>
  </si>
  <si>
    <t>Протокол подведения итогов закупки №18 /21 от 28.06.2021</t>
  </si>
  <si>
    <t>АО «Связь инжиниринг М»</t>
  </si>
  <si>
    <t>СП-121-21</t>
  </si>
  <si>
    <t>Приказ 268-1/21 от 18.05.2021г.</t>
  </si>
  <si>
    <t>ООО «ЭКС»</t>
  </si>
  <si>
    <t>СП-78-21</t>
  </si>
  <si>
    <t>Приказ 268-2/21от 18.05.2021г.</t>
  </si>
  <si>
    <t>ООО «Профработа»</t>
  </si>
  <si>
    <t>СП-83-21</t>
  </si>
  <si>
    <t>SBR003-210122286600009</t>
  </si>
  <si>
    <t>Протокол подведения итогов закупки №20 /21 от 28.06.2021</t>
  </si>
  <si>
    <t>СП-123-21</t>
  </si>
  <si>
    <t>SBR003-210122286600008</t>
  </si>
  <si>
    <t>Протокол подведения итогов закупки №19/21 от 28.06.2021</t>
  </si>
  <si>
    <t>СП-122-21</t>
  </si>
  <si>
    <t>SBR003-210122286600011</t>
  </si>
  <si>
    <t>Протокол подведения итогов закупки №25/21 от 02.07.2021</t>
  </si>
  <si>
    <t>ООО "КЭП"</t>
  </si>
  <si>
    <t>СП-128-21</t>
  </si>
  <si>
    <t>SBR003-210122286600012</t>
  </si>
  <si>
    <t>Протокол подведения итогов закупки №26/21 от 02.07.2021</t>
  </si>
  <si>
    <t>СП-129-21</t>
  </si>
  <si>
    <t>Приказ 286-1/21 от 31.05.2021г.</t>
  </si>
  <si>
    <t>СП-97-21</t>
  </si>
  <si>
    <t>Приказ 287/21 от 01.06.2021г.</t>
  </si>
  <si>
    <t>ООО «Геодезия+»</t>
  </si>
  <si>
    <t>СП-139-20</t>
  </si>
  <si>
    <t>Приказ 268-3/21 от 18.05.2021г.</t>
  </si>
  <si>
    <t>«ПроектСтройМонтаж»</t>
  </si>
  <si>
    <t>СП-98-21</t>
  </si>
  <si>
    <t>Приказ 203-1/21 от 27.04.2021г.</t>
  </si>
  <si>
    <t>ООО «ИнжТеплоПроект»</t>
  </si>
  <si>
    <t>№21-11-05</t>
  </si>
  <si>
    <t>SBR003-210122286600014</t>
  </si>
  <si>
    <t>Протокол подведения итогов закупки №29/21 от 15.07.2021</t>
  </si>
  <si>
    <t>заключается</t>
  </si>
  <si>
    <t>Приказ 273/21 от 19.05.2021г.</t>
  </si>
  <si>
    <t>АО «Почта России»</t>
  </si>
  <si>
    <t>№1956</t>
  </si>
  <si>
    <t>SBR003-210122286600010</t>
  </si>
  <si>
    <t>Протокол подведения итогов закупки №22/21 от 30.06.2021</t>
  </si>
  <si>
    <t>ООО ГК "ЮГ-ЭНЕРГО"</t>
  </si>
  <si>
    <t>СП-124-21</t>
  </si>
  <si>
    <t>Не состоялась</t>
  </si>
  <si>
    <t>SBR003-210122286600013</t>
  </si>
  <si>
    <t>SBR003-210122286600005</t>
  </si>
  <si>
    <t>Протокол подведения итогов закупки №13/21 от 23.06.2021</t>
  </si>
  <si>
    <t>СП-110-21</t>
  </si>
  <si>
    <t xml:space="preserve"> SBR003-210122286600006</t>
  </si>
  <si>
    <t>Протокол подведения итогов закупки №14/21 от 23.06.2021</t>
  </si>
  <si>
    <t>СП-111-21</t>
  </si>
  <si>
    <t>СП-34-20</t>
  </si>
  <si>
    <t>СП-35-20</t>
  </si>
  <si>
    <t>Пролонгация</t>
  </si>
  <si>
    <t xml:space="preserve">НП ПО Эксплуатации поселка «Марусин Луг» </t>
  </si>
  <si>
    <t xml:space="preserve">СОЮЗ ПО СОДЕЙСТВИЮ В ЭКСПЛУАТАЦИИ ПОСЕЛКА "ЛИСИЧКИН ЛЕС"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</si>
</sst>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19]mmmm\ yyyy;@"/>
    <numFmt numFmtId="165" formatCode="_(* #,##0.00_);_(* \(#,##0.00\);_(* &quot;-&quot;??_);_(@_)"/>
  </numFmts>
  <fonts count="11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rgb="FF625F5F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0" fontId="9" fillId="0" borderId="0"/>
  </cellStyleXfs>
  <cellXfs count="91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0" borderId="3" xfId="0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0" borderId="1" xfId="0" applyBorder="1"/>
    <xf numFmtId="4" fontId="2" fillId="3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0" xfId="0" applyFill="1"/>
    <xf numFmtId="0" fontId="0" fillId="3" borderId="0" xfId="0" applyFill="1"/>
    <xf numFmtId="0" fontId="0" fillId="3" borderId="3" xfId="0" applyFill="1" applyBorder="1" applyAlignment="1">
      <alignment horizontal="center"/>
    </xf>
    <xf numFmtId="0" fontId="0" fillId="3" borderId="0" xfId="0" applyFill="1" applyAlignment="1">
      <alignment horizontal="left"/>
    </xf>
    <xf numFmtId="0" fontId="5" fillId="3" borderId="5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textRotation="90" wrapText="1"/>
    </xf>
    <xf numFmtId="0" fontId="0" fillId="0" borderId="0" xfId="0" applyBorder="1"/>
    <xf numFmtId="0" fontId="2" fillId="0" borderId="1" xfId="0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0" borderId="5" xfId="0" applyBorder="1" applyAlignment="1"/>
    <xf numFmtId="0" fontId="0" fillId="0" borderId="5" xfId="0" applyBorder="1"/>
    <xf numFmtId="0" fontId="0" fillId="0" borderId="1" xfId="0" applyFill="1" applyBorder="1"/>
    <xf numFmtId="0" fontId="0" fillId="0" borderId="2" xfId="0" applyFill="1" applyBorder="1"/>
    <xf numFmtId="0" fontId="0" fillId="4" borderId="10" xfId="0" applyFill="1" applyBorder="1"/>
    <xf numFmtId="3" fontId="4" fillId="4" borderId="7" xfId="0" applyNumberFormat="1" applyFont="1" applyFill="1" applyBorder="1" applyAlignment="1">
      <alignment horizontal="center" vertical="center" wrapText="1"/>
    </xf>
    <xf numFmtId="4" fontId="4" fillId="4" borderId="2" xfId="0" applyNumberFormat="1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0" fillId="4" borderId="10" xfId="0" applyNumberFormat="1" applyFill="1" applyBorder="1"/>
    <xf numFmtId="0" fontId="6" fillId="0" borderId="1" xfId="1" applyBorder="1" applyAlignment="1">
      <alignment vertical="center"/>
    </xf>
    <xf numFmtId="14" fontId="0" fillId="0" borderId="1" xfId="0" applyNumberFormat="1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10" fontId="0" fillId="4" borderId="10" xfId="0" applyNumberFormat="1" applyFill="1" applyBorder="1"/>
    <xf numFmtId="0" fontId="2" fillId="0" borderId="1" xfId="0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0" fillId="3" borderId="0" xfId="0" applyFill="1" applyBorder="1"/>
    <xf numFmtId="0" fontId="2" fillId="0" borderId="1" xfId="0" applyFont="1" applyBorder="1" applyAlignment="1">
      <alignment horizontal="center" vertical="center" wrapText="1"/>
    </xf>
    <xf numFmtId="0" fontId="5" fillId="4" borderId="7" xfId="0" applyFont="1" applyFill="1" applyBorder="1" applyAlignment="1">
      <alignment horizontal="right" vertical="center" wrapText="1"/>
    </xf>
    <xf numFmtId="0" fontId="5" fillId="4" borderId="10" xfId="0" applyFont="1" applyFill="1" applyBorder="1" applyAlignment="1">
      <alignment horizontal="right" vertical="center" wrapText="1"/>
    </xf>
    <xf numFmtId="0" fontId="5" fillId="4" borderId="11" xfId="0" applyFont="1" applyFill="1" applyBorder="1" applyAlignment="1">
      <alignment horizontal="right" vertical="center" wrapText="1"/>
    </xf>
    <xf numFmtId="0" fontId="4" fillId="4" borderId="7" xfId="0" applyFont="1" applyFill="1" applyBorder="1" applyAlignment="1">
      <alignment horizontal="right" vertical="center" wrapText="1"/>
    </xf>
    <xf numFmtId="0" fontId="4" fillId="4" borderId="10" xfId="0" applyFont="1" applyFill="1" applyBorder="1" applyAlignment="1">
      <alignment horizontal="right" vertical="center" wrapText="1"/>
    </xf>
    <xf numFmtId="0" fontId="4" fillId="4" borderId="11" xfId="0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top" wrapText="1"/>
    </xf>
    <xf numFmtId="0" fontId="2" fillId="0" borderId="1" xfId="3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center" wrapText="1"/>
    </xf>
    <xf numFmtId="17" fontId="2" fillId="3" borderId="1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right" vertical="center" wrapText="1"/>
    </xf>
    <xf numFmtId="0" fontId="4" fillId="4" borderId="5" xfId="0" applyFont="1" applyFill="1" applyBorder="1" applyAlignment="1">
      <alignment horizontal="right" vertical="center" wrapText="1"/>
    </xf>
    <xf numFmtId="0" fontId="4" fillId="4" borderId="12" xfId="0" applyFont="1" applyFill="1" applyBorder="1" applyAlignment="1">
      <alignment horizontal="right" vertical="center" wrapText="1"/>
    </xf>
    <xf numFmtId="3" fontId="4" fillId="4" borderId="4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right" vertical="center" wrapText="1"/>
    </xf>
    <xf numFmtId="0" fontId="4" fillId="4" borderId="5" xfId="0" applyFont="1" applyFill="1" applyBorder="1" applyAlignment="1">
      <alignment horizontal="right" vertical="center" wrapText="1"/>
    </xf>
    <xf numFmtId="0" fontId="4" fillId="4" borderId="12" xfId="0" applyFont="1" applyFill="1" applyBorder="1" applyAlignment="1">
      <alignment horizontal="right" vertical="center" wrapText="1"/>
    </xf>
    <xf numFmtId="4" fontId="4" fillId="4" borderId="1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vertical="center" wrapText="1"/>
    </xf>
    <xf numFmtId="4" fontId="4" fillId="4" borderId="5" xfId="0" applyNumberFormat="1" applyFont="1" applyFill="1" applyBorder="1" applyAlignment="1">
      <alignment vertical="center" wrapText="1"/>
    </xf>
  </cellXfs>
  <cellStyles count="4">
    <cellStyle name="Гиперссылка" xfId="1" builtinId="8"/>
    <cellStyle name="Обычный" xfId="0" builtinId="0"/>
    <cellStyle name="Обычный 7" xfId="3"/>
    <cellStyle name="Финансовый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473075</xdr:colOff>
      <xdr:row>0</xdr:row>
      <xdr:rowOff>55335</xdr:rowOff>
    </xdr:from>
    <xdr:to>
      <xdr:col>16</xdr:col>
      <xdr:colOff>1027206</xdr:colOff>
      <xdr:row>3</xdr:row>
      <xdr:rowOff>7075</xdr:rowOff>
    </xdr:to>
    <xdr:pic>
      <xdr:nvPicPr>
        <xdr:cNvPr id="3" name="Рисунок 2" descr="C:\Users\afanaseva\Desktop\самолет-прогресс-01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5"/>
        <a:stretch/>
      </xdr:blipFill>
      <xdr:spPr bwMode="auto">
        <a:xfrm>
          <a:off x="20335875" y="55335"/>
          <a:ext cx="3183031" cy="4851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19050</xdr:rowOff>
    </xdr:from>
    <xdr:to>
      <xdr:col>7</xdr:col>
      <xdr:colOff>465667</xdr:colOff>
      <xdr:row>19</xdr:row>
      <xdr:rowOff>137016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34" b="100000" l="2355" r="98150">
                      <a14:foregroundMark x1="21615" y1="35383" x2="34399" y2="42952"/>
                      <a14:foregroundMark x1="60387" y1="46736" x2="60387" y2="46736"/>
                      <a14:foregroundMark x1="69891" y1="42100" x2="69891" y2="42100"/>
                      <a14:foregroundMark x1="74769" y1="45222" x2="76871" y2="48439"/>
                      <a14:foregroundMark x1="79647" y1="55629" x2="78890" y2="55913"/>
                      <a14:foregroundMark x1="65517" y1="66320" x2="64508" y2="66604"/>
                      <a14:foregroundMark x1="36249" y1="75875" x2="36249" y2="75875"/>
                      <a14:foregroundMark x1="13120" y1="59981" x2="13120" y2="59981"/>
                      <a14:foregroundMark x1="11859" y1="50993" x2="11859" y2="50993"/>
                      <a14:foregroundMark x1="22372" y1="35383" x2="22372" y2="35383"/>
                      <a14:foregroundMark x1="6644" y1="44371" x2="6644" y2="44371"/>
                      <a14:foregroundMark x1="2355" y1="46736" x2="2355" y2="46736"/>
                      <a14:foregroundMark x1="28007" y1="95270" x2="28007" y2="95270"/>
                      <a14:foregroundMark x1="77628" y1="70104" x2="77628" y2="70104"/>
                      <a14:foregroundMark x1="76871" y1="75875" x2="76871" y2="75875"/>
                      <a14:foregroundMark x1="80992" y1="61684" x2="80992" y2="61684"/>
                      <a14:foregroundMark x1="98150" y1="44087" x2="98150" y2="44087"/>
                      <a14:foregroundMark x1="88394" y1="34248" x2="88394" y2="34248"/>
                      <a14:foregroundMark x1="87889" y1="14853" x2="87889" y2="14853"/>
                      <a14:foregroundMark x1="86123" y1="13718" x2="85282" y2="13434"/>
                      <a14:foregroundMark x1="82506" y1="36897" x2="81497" y2="34816"/>
                      <a14:foregroundMark x1="13120" y1="15799" x2="13120" y2="15799"/>
                      <a14:foregroundMark x1="6392" y1="20057" x2="6392" y2="20057"/>
                      <a14:foregroundMark x1="13120" y1="16367" x2="13120" y2="16367"/>
                      <a14:foregroundMark x1="11270" y1="22138" x2="11270" y2="22138"/>
                      <a14:foregroundMark x1="6644" y1="19489" x2="6644" y2="19489"/>
                      <a14:foregroundMark x1="6140" y1="27342" x2="6140" y2="27342"/>
                      <a14:foregroundMark x1="63246" y1="11164" x2="63246" y2="11164"/>
                      <a14:foregroundMark x1="62742" y1="10596" x2="62742" y2="10596"/>
                      <a14:foregroundMark x1="86123" y1="12867" x2="86123" y2="12867"/>
                      <a14:foregroundMark x1="77881" y1="76159" x2="77881" y2="76159"/>
                      <a14:foregroundMark x1="77881" y1="77294" x2="77881" y2="77294"/>
                      <a14:foregroundMark x1="75021" y1="84579" x2="75021" y2="84579"/>
                      <a14:foregroundMark x1="75273" y1="76727" x2="75273" y2="7672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09550"/>
          <a:ext cx="3989917" cy="3546966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utp.sberbank-ast.ru/" TargetMode="External"/><Relationship Id="rId13" Type="http://schemas.openxmlformats.org/officeDocument/2006/relationships/hyperlink" Target="http://utp.sberbank-ast.ru/" TargetMode="External"/><Relationship Id="rId3" Type="http://schemas.openxmlformats.org/officeDocument/2006/relationships/hyperlink" Target="http://utp.sberbank-ast.ru/" TargetMode="External"/><Relationship Id="rId7" Type="http://schemas.openxmlformats.org/officeDocument/2006/relationships/hyperlink" Target="http://utp.sberbank-ast.ru/" TargetMode="External"/><Relationship Id="rId12" Type="http://schemas.openxmlformats.org/officeDocument/2006/relationships/hyperlink" Target="http://utp.sberbank-ast.ru/" TargetMode="External"/><Relationship Id="rId2" Type="http://schemas.openxmlformats.org/officeDocument/2006/relationships/hyperlink" Target="http://utp.sberbank-ast.ru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utp.sberbank-ast.ru/" TargetMode="External"/><Relationship Id="rId6" Type="http://schemas.openxmlformats.org/officeDocument/2006/relationships/hyperlink" Target="http://utp.sberbank-ast.ru/" TargetMode="External"/><Relationship Id="rId11" Type="http://schemas.openxmlformats.org/officeDocument/2006/relationships/hyperlink" Target="http://utp.sberbank-ast.ru/" TargetMode="External"/><Relationship Id="rId5" Type="http://schemas.openxmlformats.org/officeDocument/2006/relationships/hyperlink" Target="http://utp.sberbank-ast.ru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utp.sberbank-ast.ru/" TargetMode="External"/><Relationship Id="rId4" Type="http://schemas.openxmlformats.org/officeDocument/2006/relationships/hyperlink" Target="http://utp.sberbank-ast.ru/" TargetMode="External"/><Relationship Id="rId9" Type="http://schemas.openxmlformats.org/officeDocument/2006/relationships/hyperlink" Target="http://utp.sberbank-ast.ru/" TargetMode="External"/><Relationship Id="rId14" Type="http://schemas.openxmlformats.org/officeDocument/2006/relationships/hyperlink" Target="http://utp.sberbank-ast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I56"/>
  <sheetViews>
    <sheetView tabSelected="1" view="pageBreakPreview" topLeftCell="Q1" zoomScale="60" zoomScaleNormal="60" workbookViewId="0">
      <selection activeCell="AA51" sqref="AA51"/>
    </sheetView>
  </sheetViews>
  <sheetFormatPr defaultRowHeight="14.4" x14ac:dyDescent="0.3"/>
  <cols>
    <col min="1" max="1" width="12.44140625" customWidth="1"/>
    <col min="2" max="3" width="16.5546875" customWidth="1"/>
    <col min="4" max="4" width="37.44140625" customWidth="1"/>
    <col min="5" max="5" width="34.109375" customWidth="1"/>
    <col min="6" max="6" width="16.88671875" bestFit="1" customWidth="1"/>
    <col min="7" max="7" width="12.5546875" customWidth="1"/>
    <col min="8" max="8" width="19.6640625" customWidth="1"/>
    <col min="9" max="9" width="16.109375" customWidth="1"/>
    <col min="10" max="10" width="21.5546875" customWidth="1"/>
    <col min="11" max="11" width="19.5546875" customWidth="1"/>
    <col min="12" max="12" width="18.109375" customWidth="1"/>
    <col min="13" max="13" width="19.44140625" style="21" bestFit="1" customWidth="1"/>
    <col min="14" max="14" width="28.88671875" customWidth="1"/>
    <col min="15" max="15" width="15.44140625" customWidth="1"/>
    <col min="16" max="16" width="22.88671875" customWidth="1"/>
    <col min="17" max="17" width="15.44140625" customWidth="1"/>
    <col min="18" max="18" width="26.33203125" customWidth="1"/>
    <col min="19" max="19" width="22.88671875" customWidth="1"/>
    <col min="20" max="20" width="18.109375" customWidth="1"/>
    <col min="21" max="21" width="25.5546875" customWidth="1"/>
    <col min="22" max="22" width="16.44140625" customWidth="1"/>
    <col min="23" max="23" width="15.5546875" customWidth="1"/>
    <col min="24" max="24" width="16" customWidth="1"/>
    <col min="25" max="25" width="14.109375" customWidth="1"/>
    <col min="26" max="26" width="25.77734375" customWidth="1"/>
    <col min="27" max="27" width="17.21875" customWidth="1"/>
    <col min="28" max="28" width="16.6640625" customWidth="1"/>
    <col min="29" max="29" width="13" customWidth="1"/>
    <col min="30" max="30" width="13.109375" customWidth="1"/>
    <col min="31" max="31" width="14.21875" customWidth="1"/>
    <col min="32" max="32" width="16.33203125" customWidth="1"/>
    <col min="33" max="33" width="15.33203125" customWidth="1"/>
    <col min="34" max="34" width="18.5546875" customWidth="1"/>
    <col min="35" max="35" width="18.109375" customWidth="1"/>
  </cols>
  <sheetData>
    <row r="2" spans="4:17" x14ac:dyDescent="0.3">
      <c r="D2" s="21"/>
      <c r="E2" s="23"/>
      <c r="N2" t="s">
        <v>22</v>
      </c>
    </row>
    <row r="4" spans="4:17" ht="18" x14ac:dyDescent="0.3">
      <c r="D4" s="1" t="s">
        <v>117</v>
      </c>
      <c r="N4" t="s">
        <v>29</v>
      </c>
    </row>
    <row r="5" spans="4:17" ht="18" x14ac:dyDescent="0.3">
      <c r="D5" s="1"/>
    </row>
    <row r="6" spans="4:17" ht="24.75" customHeight="1" x14ac:dyDescent="0.3">
      <c r="D6" s="14" t="s">
        <v>32</v>
      </c>
      <c r="E6" s="61" t="s">
        <v>33</v>
      </c>
      <c r="F6" s="61"/>
      <c r="G6" s="61"/>
      <c r="H6" s="61"/>
      <c r="I6" s="61"/>
    </row>
    <row r="7" spans="4:17" ht="27" customHeight="1" x14ac:dyDescent="0.3">
      <c r="D7" s="14" t="s">
        <v>34</v>
      </c>
      <c r="E7" s="61" t="s">
        <v>35</v>
      </c>
      <c r="F7" s="61"/>
      <c r="G7" s="61"/>
      <c r="H7" s="61"/>
    </row>
    <row r="8" spans="4:17" ht="15.6" x14ac:dyDescent="0.3">
      <c r="D8" s="14" t="s">
        <v>36</v>
      </c>
      <c r="E8" s="61" t="s">
        <v>37</v>
      </c>
      <c r="F8" s="61"/>
      <c r="G8" s="61"/>
      <c r="H8" s="61"/>
    </row>
    <row r="9" spans="4:17" ht="15.6" x14ac:dyDescent="0.3">
      <c r="D9" s="14" t="s">
        <v>38</v>
      </c>
      <c r="E9" s="61" t="s">
        <v>39</v>
      </c>
      <c r="F9" s="61"/>
      <c r="G9" s="61"/>
      <c r="H9" s="61"/>
      <c r="M9" s="51"/>
      <c r="N9" s="26"/>
      <c r="O9" s="26"/>
      <c r="P9" s="26"/>
      <c r="Q9" s="26"/>
    </row>
    <row r="10" spans="4:17" ht="15.6" x14ac:dyDescent="0.3">
      <c r="D10" s="14" t="s">
        <v>40</v>
      </c>
      <c r="E10" s="61">
        <v>7731317983</v>
      </c>
      <c r="F10" s="61"/>
      <c r="G10" s="61"/>
      <c r="H10" s="61"/>
      <c r="M10" s="51"/>
      <c r="N10" s="26"/>
      <c r="O10" s="26"/>
      <c r="P10" s="26"/>
      <c r="Q10" s="26"/>
    </row>
    <row r="11" spans="4:17" ht="15.6" x14ac:dyDescent="0.3">
      <c r="D11" s="14" t="s">
        <v>41</v>
      </c>
      <c r="E11" s="61">
        <v>773101001</v>
      </c>
      <c r="F11" s="61"/>
      <c r="G11" s="61"/>
      <c r="H11" s="61"/>
      <c r="L11" s="26"/>
      <c r="M11" s="51"/>
      <c r="N11" s="51"/>
      <c r="O11" s="26"/>
      <c r="P11" s="51"/>
      <c r="Q11" s="51"/>
    </row>
    <row r="12" spans="4:17" ht="19.5" customHeight="1" x14ac:dyDescent="0.3">
      <c r="D12" s="14" t="s">
        <v>42</v>
      </c>
      <c r="E12" s="61">
        <v>45268597000</v>
      </c>
      <c r="F12" s="61"/>
      <c r="G12" s="61"/>
      <c r="H12" s="61"/>
      <c r="M12" s="51"/>
      <c r="N12" s="26"/>
      <c r="O12" s="26"/>
      <c r="P12" s="26"/>
      <c r="Q12" s="26"/>
    </row>
    <row r="13" spans="4:17" ht="18" x14ac:dyDescent="0.3">
      <c r="D13" s="1"/>
      <c r="M13" s="26"/>
      <c r="N13" s="26"/>
      <c r="O13" s="26"/>
      <c r="P13" s="26"/>
      <c r="Q13" s="26"/>
    </row>
    <row r="14" spans="4:17" ht="18" x14ac:dyDescent="0.3">
      <c r="D14" s="1"/>
      <c r="M14"/>
    </row>
    <row r="15" spans="4:17" ht="18" x14ac:dyDescent="0.3">
      <c r="D15" s="1"/>
    </row>
    <row r="16" spans="4:17" ht="18" x14ac:dyDescent="0.3">
      <c r="D16" s="1"/>
    </row>
    <row r="17" spans="1:35" ht="18" x14ac:dyDescent="0.3">
      <c r="D17" s="1"/>
    </row>
    <row r="18" spans="1:35" ht="18.600000000000001" customHeight="1" x14ac:dyDescent="0.3">
      <c r="A18" s="52" t="s">
        <v>63</v>
      </c>
      <c r="B18" s="52" t="s">
        <v>0</v>
      </c>
      <c r="C18" s="52" t="s">
        <v>1</v>
      </c>
      <c r="D18" s="52" t="s">
        <v>64</v>
      </c>
      <c r="E18" s="52"/>
      <c r="F18" s="52"/>
      <c r="G18" s="52"/>
      <c r="H18" s="52"/>
      <c r="I18" s="52"/>
      <c r="J18" s="52"/>
      <c r="K18" s="52"/>
      <c r="L18" s="52"/>
      <c r="M18" s="52"/>
      <c r="N18" s="66" t="s">
        <v>10</v>
      </c>
      <c r="O18" s="66" t="s">
        <v>11</v>
      </c>
      <c r="P18" s="66" t="s">
        <v>69</v>
      </c>
      <c r="Q18" s="66" t="s">
        <v>70</v>
      </c>
      <c r="R18" s="52" t="s">
        <v>72</v>
      </c>
      <c r="S18" s="52" t="s">
        <v>73</v>
      </c>
      <c r="T18" s="62" t="s">
        <v>74</v>
      </c>
      <c r="U18" s="62"/>
      <c r="V18" s="62" t="s">
        <v>75</v>
      </c>
      <c r="W18" s="62" t="s">
        <v>76</v>
      </c>
      <c r="X18" s="62" t="s">
        <v>77</v>
      </c>
      <c r="Y18" s="62"/>
      <c r="Z18" s="62" t="s">
        <v>78</v>
      </c>
      <c r="AA18" s="62" t="s">
        <v>79</v>
      </c>
      <c r="AB18" s="62" t="s">
        <v>80</v>
      </c>
      <c r="AC18" s="62" t="s">
        <v>81</v>
      </c>
      <c r="AD18" s="62" t="s">
        <v>82</v>
      </c>
      <c r="AE18" s="62"/>
      <c r="AF18" s="62" t="s">
        <v>83</v>
      </c>
      <c r="AG18" s="52" t="s">
        <v>84</v>
      </c>
      <c r="AH18" s="52" t="s">
        <v>85</v>
      </c>
      <c r="AI18" s="62" t="s">
        <v>27</v>
      </c>
    </row>
    <row r="19" spans="1:35" ht="77.25" customHeight="1" x14ac:dyDescent="0.3">
      <c r="A19" s="52"/>
      <c r="B19" s="52"/>
      <c r="C19" s="52"/>
      <c r="D19" s="52" t="s">
        <v>2</v>
      </c>
      <c r="E19" s="52" t="s">
        <v>65</v>
      </c>
      <c r="F19" s="52" t="s">
        <v>3</v>
      </c>
      <c r="G19" s="52"/>
      <c r="H19" s="52" t="s">
        <v>66</v>
      </c>
      <c r="I19" s="52" t="s">
        <v>6</v>
      </c>
      <c r="J19" s="52"/>
      <c r="K19" s="52" t="s">
        <v>67</v>
      </c>
      <c r="L19" s="52" t="s">
        <v>8</v>
      </c>
      <c r="M19" s="52"/>
      <c r="N19" s="67"/>
      <c r="O19" s="67"/>
      <c r="P19" s="67"/>
      <c r="Q19" s="69"/>
      <c r="R19" s="52"/>
      <c r="S19" s="5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52"/>
      <c r="AH19" s="52"/>
      <c r="AI19" s="62"/>
    </row>
    <row r="20" spans="1:35" ht="129.6" customHeight="1" x14ac:dyDescent="0.3">
      <c r="A20" s="52"/>
      <c r="B20" s="52"/>
      <c r="C20" s="52"/>
      <c r="D20" s="52"/>
      <c r="E20" s="52"/>
      <c r="F20" s="25" t="s">
        <v>4</v>
      </c>
      <c r="G20" s="25" t="s">
        <v>5</v>
      </c>
      <c r="H20" s="52"/>
      <c r="I20" s="25" t="s">
        <v>7</v>
      </c>
      <c r="J20" s="25" t="s">
        <v>5</v>
      </c>
      <c r="K20" s="52"/>
      <c r="L20" s="2" t="s">
        <v>68</v>
      </c>
      <c r="M20" s="7" t="s">
        <v>9</v>
      </c>
      <c r="N20" s="68"/>
      <c r="O20" s="68"/>
      <c r="P20" s="68"/>
      <c r="Q20" s="70"/>
      <c r="R20" s="27" t="s">
        <v>86</v>
      </c>
      <c r="S20" s="39" t="s">
        <v>87</v>
      </c>
      <c r="T20" s="39" t="s">
        <v>87</v>
      </c>
      <c r="U20" s="39" t="s">
        <v>88</v>
      </c>
      <c r="V20" s="62"/>
      <c r="W20" s="62"/>
      <c r="X20" s="39" t="s">
        <v>76</v>
      </c>
      <c r="Y20" s="39" t="s">
        <v>89</v>
      </c>
      <c r="Z20" s="62"/>
      <c r="AA20" s="62"/>
      <c r="AB20" s="62"/>
      <c r="AC20" s="62"/>
      <c r="AD20" s="39" t="s">
        <v>90</v>
      </c>
      <c r="AE20" s="39" t="s">
        <v>91</v>
      </c>
      <c r="AF20" s="62"/>
      <c r="AG20" s="27" t="s">
        <v>92</v>
      </c>
      <c r="AH20" s="52"/>
      <c r="AI20" s="62"/>
    </row>
    <row r="21" spans="1:35" x14ac:dyDescent="0.3">
      <c r="A21" s="5">
        <v>1</v>
      </c>
      <c r="B21" s="5">
        <v>2</v>
      </c>
      <c r="C21" s="5">
        <v>3</v>
      </c>
      <c r="D21" s="5">
        <v>4</v>
      </c>
      <c r="E21" s="5">
        <v>5</v>
      </c>
      <c r="F21" s="5">
        <v>6</v>
      </c>
      <c r="G21" s="5">
        <v>7</v>
      </c>
      <c r="H21" s="5">
        <v>8</v>
      </c>
      <c r="I21" s="5">
        <v>9</v>
      </c>
      <c r="J21" s="5">
        <v>10</v>
      </c>
      <c r="K21" s="5">
        <v>11</v>
      </c>
      <c r="L21" s="5">
        <v>12</v>
      </c>
      <c r="M21" s="22">
        <v>13</v>
      </c>
      <c r="N21" s="5">
        <v>14</v>
      </c>
      <c r="O21" s="8">
        <v>15</v>
      </c>
      <c r="P21" s="8">
        <v>16</v>
      </c>
      <c r="Q21" s="8">
        <v>17</v>
      </c>
      <c r="R21" s="5">
        <v>18</v>
      </c>
      <c r="S21" s="5">
        <v>19</v>
      </c>
      <c r="T21" s="5">
        <v>20</v>
      </c>
      <c r="U21" s="5">
        <v>21</v>
      </c>
      <c r="V21" s="5">
        <v>22</v>
      </c>
      <c r="W21" s="5">
        <v>23</v>
      </c>
      <c r="X21" s="5">
        <v>24</v>
      </c>
      <c r="Y21" s="5">
        <v>25</v>
      </c>
      <c r="Z21" s="5">
        <v>26</v>
      </c>
      <c r="AA21" s="5">
        <v>27</v>
      </c>
      <c r="AB21" s="5">
        <v>28</v>
      </c>
      <c r="AC21" s="5">
        <v>29</v>
      </c>
      <c r="AD21" s="5">
        <v>30</v>
      </c>
      <c r="AE21" s="5">
        <v>31</v>
      </c>
      <c r="AF21" s="5">
        <v>32</v>
      </c>
      <c r="AG21" s="5">
        <v>33</v>
      </c>
      <c r="AH21" s="5">
        <v>34</v>
      </c>
      <c r="AI21" s="5">
        <v>35</v>
      </c>
    </row>
    <row r="22" spans="1:35" ht="21" customHeight="1" x14ac:dyDescent="0.3">
      <c r="A22" s="65" t="s">
        <v>44</v>
      </c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</row>
    <row r="23" spans="1:35" ht="21" customHeight="1" x14ac:dyDescent="0.3">
      <c r="A23" s="29" t="s">
        <v>12</v>
      </c>
      <c r="B23" s="63" t="s">
        <v>13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</row>
    <row r="24" spans="1:35" ht="21" customHeight="1" x14ac:dyDescent="0.3">
      <c r="A24" s="4" t="s">
        <v>17</v>
      </c>
      <c r="B24" s="59" t="s">
        <v>26</v>
      </c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24"/>
      <c r="Q24" s="28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</row>
    <row r="25" spans="1:35" ht="84" customHeight="1" x14ac:dyDescent="0.3">
      <c r="A25" s="13">
        <v>1</v>
      </c>
      <c r="B25" s="7" t="s">
        <v>51</v>
      </c>
      <c r="C25" s="6" t="s">
        <v>52</v>
      </c>
      <c r="D25" s="7" t="s">
        <v>53</v>
      </c>
      <c r="E25" s="7" t="s">
        <v>54</v>
      </c>
      <c r="F25" s="7">
        <v>839</v>
      </c>
      <c r="G25" s="7" t="s">
        <v>24</v>
      </c>
      <c r="H25" s="6">
        <v>1</v>
      </c>
      <c r="I25" s="6">
        <v>45</v>
      </c>
      <c r="J25" s="6" t="s">
        <v>25</v>
      </c>
      <c r="K25" s="11">
        <v>560000</v>
      </c>
      <c r="L25" s="12" t="s">
        <v>46</v>
      </c>
      <c r="M25" s="12" t="s">
        <v>45</v>
      </c>
      <c r="N25" s="7" t="s">
        <v>15</v>
      </c>
      <c r="O25" s="9" t="s">
        <v>16</v>
      </c>
      <c r="P25" s="9" t="s">
        <v>71</v>
      </c>
      <c r="Q25" s="30" t="s">
        <v>71</v>
      </c>
      <c r="R25" s="27" t="s">
        <v>93</v>
      </c>
      <c r="S25" s="27" t="s">
        <v>94</v>
      </c>
      <c r="T25" s="27" t="s">
        <v>94</v>
      </c>
      <c r="U25" s="27" t="s">
        <v>94</v>
      </c>
      <c r="V25" s="27" t="s">
        <v>94</v>
      </c>
      <c r="W25" s="27" t="s">
        <v>94</v>
      </c>
      <c r="X25" s="27" t="s">
        <v>94</v>
      </c>
      <c r="Y25" s="40" t="s">
        <v>95</v>
      </c>
      <c r="Z25" s="3" t="s">
        <v>96</v>
      </c>
      <c r="AA25" s="11">
        <v>560000</v>
      </c>
      <c r="AB25" s="41">
        <v>44218</v>
      </c>
      <c r="AC25" s="3" t="s">
        <v>97</v>
      </c>
      <c r="AD25" s="41">
        <v>44331</v>
      </c>
      <c r="AE25" s="41">
        <v>44316</v>
      </c>
      <c r="AF25" s="3" t="s">
        <v>98</v>
      </c>
      <c r="AG25" s="3" t="s">
        <v>99</v>
      </c>
      <c r="AH25" s="43">
        <f>K25-AA25</f>
        <v>0</v>
      </c>
      <c r="AI25" s="10"/>
    </row>
    <row r="26" spans="1:35" ht="84" customHeight="1" x14ac:dyDescent="0.3">
      <c r="A26" s="13">
        <v>2</v>
      </c>
      <c r="B26" s="7" t="s">
        <v>51</v>
      </c>
      <c r="C26" s="6" t="s">
        <v>52</v>
      </c>
      <c r="D26" s="7" t="s">
        <v>55</v>
      </c>
      <c r="E26" s="7" t="s">
        <v>54</v>
      </c>
      <c r="F26" s="7">
        <v>839</v>
      </c>
      <c r="G26" s="7" t="s">
        <v>24</v>
      </c>
      <c r="H26" s="6">
        <v>1</v>
      </c>
      <c r="I26" s="6">
        <v>50</v>
      </c>
      <c r="J26" s="6" t="s">
        <v>28</v>
      </c>
      <c r="K26" s="11">
        <v>400000</v>
      </c>
      <c r="L26" s="12" t="s">
        <v>46</v>
      </c>
      <c r="M26" s="12" t="s">
        <v>45</v>
      </c>
      <c r="N26" s="7" t="s">
        <v>15</v>
      </c>
      <c r="O26" s="9" t="s">
        <v>16</v>
      </c>
      <c r="P26" s="9" t="s">
        <v>71</v>
      </c>
      <c r="Q26" s="9" t="s">
        <v>71</v>
      </c>
      <c r="R26" s="27" t="s">
        <v>93</v>
      </c>
      <c r="S26" s="27" t="s">
        <v>94</v>
      </c>
      <c r="T26" s="27" t="s">
        <v>94</v>
      </c>
      <c r="U26" s="27" t="s">
        <v>94</v>
      </c>
      <c r="V26" s="27" t="s">
        <v>94</v>
      </c>
      <c r="W26" s="27" t="s">
        <v>94</v>
      </c>
      <c r="X26" s="27" t="s">
        <v>94</v>
      </c>
      <c r="Y26" s="40" t="s">
        <v>100</v>
      </c>
      <c r="Z26" s="3" t="s">
        <v>96</v>
      </c>
      <c r="AA26" s="11">
        <v>400000</v>
      </c>
      <c r="AB26" s="41">
        <v>44218</v>
      </c>
      <c r="AC26" s="3" t="s">
        <v>101</v>
      </c>
      <c r="AD26" s="41">
        <v>44316</v>
      </c>
      <c r="AE26" s="41">
        <v>44316</v>
      </c>
      <c r="AF26" s="3" t="s">
        <v>98</v>
      </c>
      <c r="AG26" s="3" t="s">
        <v>99</v>
      </c>
      <c r="AH26" s="43">
        <f t="shared" ref="AH26:AH30" si="0">K26-AA26</f>
        <v>0</v>
      </c>
      <c r="AI26" s="10"/>
    </row>
    <row r="27" spans="1:35" s="20" customFormat="1" ht="68.25" customHeight="1" x14ac:dyDescent="0.3">
      <c r="A27" s="15">
        <v>3</v>
      </c>
      <c r="B27" s="7" t="s">
        <v>56</v>
      </c>
      <c r="C27" s="6" t="s">
        <v>57</v>
      </c>
      <c r="D27" s="16" t="s">
        <v>49</v>
      </c>
      <c r="E27" s="7" t="s">
        <v>18</v>
      </c>
      <c r="F27" s="7">
        <v>839</v>
      </c>
      <c r="G27" s="7" t="s">
        <v>24</v>
      </c>
      <c r="H27" s="6">
        <v>1</v>
      </c>
      <c r="I27" s="17">
        <v>50</v>
      </c>
      <c r="J27" s="16" t="s">
        <v>14</v>
      </c>
      <c r="K27" s="11">
        <v>468000</v>
      </c>
      <c r="L27" s="18" t="s">
        <v>46</v>
      </c>
      <c r="M27" s="12" t="s">
        <v>47</v>
      </c>
      <c r="N27" s="16" t="s">
        <v>19</v>
      </c>
      <c r="O27" s="19" t="s">
        <v>23</v>
      </c>
      <c r="P27" s="9" t="s">
        <v>71</v>
      </c>
      <c r="Q27" s="9" t="s">
        <v>71</v>
      </c>
      <c r="R27" s="27" t="s">
        <v>93</v>
      </c>
      <c r="S27" s="27">
        <v>32109947035</v>
      </c>
      <c r="T27" s="27" t="s">
        <v>104</v>
      </c>
      <c r="U27" s="45" t="s">
        <v>102</v>
      </c>
      <c r="V27" s="41">
        <v>44243</v>
      </c>
      <c r="W27" s="40" t="s">
        <v>105</v>
      </c>
      <c r="X27" s="40" t="s">
        <v>105</v>
      </c>
      <c r="Y27" s="27" t="s">
        <v>94</v>
      </c>
      <c r="Z27" s="3" t="s">
        <v>103</v>
      </c>
      <c r="AA27" s="11">
        <v>440000</v>
      </c>
      <c r="AB27" s="41">
        <v>44259</v>
      </c>
      <c r="AC27" s="15" t="s">
        <v>106</v>
      </c>
      <c r="AD27" s="41">
        <v>44316</v>
      </c>
      <c r="AE27" s="41">
        <v>44316</v>
      </c>
      <c r="AF27" s="3" t="s">
        <v>98</v>
      </c>
      <c r="AG27" s="3" t="s">
        <v>99</v>
      </c>
      <c r="AH27" s="43">
        <f t="shared" si="0"/>
        <v>28000</v>
      </c>
      <c r="AI27" s="33"/>
    </row>
    <row r="28" spans="1:35" s="20" customFormat="1" ht="77.25" customHeight="1" x14ac:dyDescent="0.3">
      <c r="A28" s="15">
        <v>4</v>
      </c>
      <c r="B28" s="7" t="s">
        <v>56</v>
      </c>
      <c r="C28" s="6" t="s">
        <v>57</v>
      </c>
      <c r="D28" s="16" t="s">
        <v>50</v>
      </c>
      <c r="E28" s="7" t="s">
        <v>18</v>
      </c>
      <c r="F28" s="7">
        <v>839</v>
      </c>
      <c r="G28" s="7" t="s">
        <v>24</v>
      </c>
      <c r="H28" s="6">
        <v>1</v>
      </c>
      <c r="I28" s="17">
        <v>45</v>
      </c>
      <c r="J28" s="16" t="s">
        <v>25</v>
      </c>
      <c r="K28" s="11">
        <v>423000</v>
      </c>
      <c r="L28" s="12" t="s">
        <v>46</v>
      </c>
      <c r="M28" s="12" t="s">
        <v>47</v>
      </c>
      <c r="N28" s="16" t="s">
        <v>19</v>
      </c>
      <c r="O28" s="19" t="s">
        <v>23</v>
      </c>
      <c r="P28" s="9" t="s">
        <v>71</v>
      </c>
      <c r="Q28" s="9" t="s">
        <v>71</v>
      </c>
      <c r="R28" s="27" t="s">
        <v>93</v>
      </c>
      <c r="S28" s="27">
        <v>32109947254</v>
      </c>
      <c r="T28" s="27" t="s">
        <v>107</v>
      </c>
      <c r="U28" s="45" t="s">
        <v>102</v>
      </c>
      <c r="V28" s="41">
        <v>44243</v>
      </c>
      <c r="W28" s="40" t="s">
        <v>108</v>
      </c>
      <c r="X28" s="40" t="s">
        <v>108</v>
      </c>
      <c r="Y28" s="27" t="s">
        <v>94</v>
      </c>
      <c r="Z28" s="3" t="s">
        <v>103</v>
      </c>
      <c r="AA28" s="11">
        <v>400000</v>
      </c>
      <c r="AB28" s="41">
        <v>44259</v>
      </c>
      <c r="AC28" s="15" t="s">
        <v>109</v>
      </c>
      <c r="AD28" s="41">
        <v>44316</v>
      </c>
      <c r="AE28" s="41">
        <v>44316</v>
      </c>
      <c r="AF28" s="3" t="s">
        <v>98</v>
      </c>
      <c r="AG28" s="3" t="s">
        <v>99</v>
      </c>
      <c r="AH28" s="43">
        <f t="shared" si="0"/>
        <v>23000</v>
      </c>
      <c r="AI28" s="33"/>
    </row>
    <row r="29" spans="1:35" s="20" customFormat="1" ht="63" customHeight="1" x14ac:dyDescent="0.3">
      <c r="A29" s="13">
        <v>5</v>
      </c>
      <c r="B29" s="7" t="s">
        <v>59</v>
      </c>
      <c r="C29" s="6" t="s">
        <v>60</v>
      </c>
      <c r="D29" s="7" t="s">
        <v>58</v>
      </c>
      <c r="E29" s="7" t="s">
        <v>54</v>
      </c>
      <c r="F29" s="7">
        <v>839</v>
      </c>
      <c r="G29" s="7" t="s">
        <v>24</v>
      </c>
      <c r="H29" s="6">
        <v>1</v>
      </c>
      <c r="I29" s="6">
        <v>50</v>
      </c>
      <c r="J29" s="6" t="s">
        <v>28</v>
      </c>
      <c r="K29" s="11">
        <v>300000</v>
      </c>
      <c r="L29" s="12">
        <v>44593</v>
      </c>
      <c r="M29" s="12">
        <v>44652</v>
      </c>
      <c r="N29" s="7" t="s">
        <v>15</v>
      </c>
      <c r="O29" s="9" t="s">
        <v>16</v>
      </c>
      <c r="P29" s="9" t="s">
        <v>71</v>
      </c>
      <c r="Q29" s="9" t="s">
        <v>71</v>
      </c>
      <c r="R29" s="27" t="s">
        <v>93</v>
      </c>
      <c r="S29" s="27" t="s">
        <v>94</v>
      </c>
      <c r="T29" s="27" t="s">
        <v>94</v>
      </c>
      <c r="U29" s="27" t="s">
        <v>94</v>
      </c>
      <c r="V29" s="27" t="s">
        <v>94</v>
      </c>
      <c r="W29" s="27" t="s">
        <v>94</v>
      </c>
      <c r="X29" s="27" t="s">
        <v>94</v>
      </c>
      <c r="Y29" s="40" t="s">
        <v>110</v>
      </c>
      <c r="Z29" s="3" t="s">
        <v>111</v>
      </c>
      <c r="AA29" s="11">
        <v>300000</v>
      </c>
      <c r="AB29" s="41">
        <v>44239</v>
      </c>
      <c r="AC29" s="15" t="s">
        <v>112</v>
      </c>
      <c r="AD29" s="46">
        <v>44469</v>
      </c>
      <c r="AE29" s="15"/>
      <c r="AF29" s="15"/>
      <c r="AG29" s="15"/>
      <c r="AH29" s="43">
        <f t="shared" si="0"/>
        <v>0</v>
      </c>
      <c r="AI29" s="33"/>
    </row>
    <row r="30" spans="1:35" s="20" customFormat="1" ht="244.95" customHeight="1" x14ac:dyDescent="0.3">
      <c r="A30" s="15">
        <v>6</v>
      </c>
      <c r="B30" s="7">
        <v>71</v>
      </c>
      <c r="C30" s="6" t="s">
        <v>61</v>
      </c>
      <c r="D30" s="7" t="s">
        <v>62</v>
      </c>
      <c r="E30" s="7" t="s">
        <v>18</v>
      </c>
      <c r="F30" s="7">
        <v>839</v>
      </c>
      <c r="G30" s="7" t="s">
        <v>24</v>
      </c>
      <c r="H30" s="6">
        <v>1</v>
      </c>
      <c r="I30" s="6">
        <v>50</v>
      </c>
      <c r="J30" s="7" t="s">
        <v>14</v>
      </c>
      <c r="K30" s="11">
        <v>36000000</v>
      </c>
      <c r="L30" s="12" t="s">
        <v>48</v>
      </c>
      <c r="M30" s="12" t="s">
        <v>43</v>
      </c>
      <c r="N30" s="7" t="s">
        <v>19</v>
      </c>
      <c r="O30" s="9" t="s">
        <v>23</v>
      </c>
      <c r="P30" s="9" t="s">
        <v>71</v>
      </c>
      <c r="Q30" s="9" t="s">
        <v>71</v>
      </c>
      <c r="R30" s="27" t="s">
        <v>93</v>
      </c>
      <c r="S30" s="27">
        <v>32110076506</v>
      </c>
      <c r="T30" s="27" t="s">
        <v>114</v>
      </c>
      <c r="U30" s="45" t="s">
        <v>102</v>
      </c>
      <c r="V30" s="41">
        <v>44281</v>
      </c>
      <c r="W30" s="40" t="s">
        <v>113</v>
      </c>
      <c r="X30" s="40" t="s">
        <v>105</v>
      </c>
      <c r="Y30" s="27" t="s">
        <v>94</v>
      </c>
      <c r="Z30" s="3" t="s">
        <v>115</v>
      </c>
      <c r="AA30" s="11">
        <v>32346800</v>
      </c>
      <c r="AB30" s="41">
        <v>44298</v>
      </c>
      <c r="AC30" s="42" t="s">
        <v>116</v>
      </c>
      <c r="AD30" s="47">
        <v>44481</v>
      </c>
      <c r="AE30" s="42"/>
      <c r="AF30" s="42"/>
      <c r="AG30" s="42"/>
      <c r="AH30" s="43">
        <f t="shared" si="0"/>
        <v>3653200</v>
      </c>
      <c r="AI30" s="34"/>
    </row>
    <row r="31" spans="1:35" ht="28.5" customHeight="1" x14ac:dyDescent="0.3">
      <c r="A31" s="56" t="s">
        <v>20</v>
      </c>
      <c r="B31" s="57"/>
      <c r="C31" s="57"/>
      <c r="D31" s="57"/>
      <c r="E31" s="58"/>
      <c r="F31" s="36">
        <f>A30</f>
        <v>6</v>
      </c>
      <c r="G31" s="53" t="s">
        <v>21</v>
      </c>
      <c r="H31" s="54"/>
      <c r="I31" s="54"/>
      <c r="J31" s="55"/>
      <c r="K31" s="37">
        <f>SUM(K25:K30)</f>
        <v>38151000</v>
      </c>
      <c r="L31" s="38"/>
      <c r="M31" s="38"/>
      <c r="N31" s="38"/>
      <c r="O31" s="38"/>
      <c r="P31" s="38"/>
      <c r="Q31" s="38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44">
        <f>SUM(AH25:AH30)</f>
        <v>3704200</v>
      </c>
      <c r="AI31" s="48">
        <f>(AH31/K31)</f>
        <v>9.7093129931063407E-2</v>
      </c>
    </row>
    <row r="32" spans="1:35" x14ac:dyDescent="0.3">
      <c r="A32" s="71" t="s">
        <v>118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3"/>
    </row>
    <row r="33" spans="1:35" ht="17.399999999999999" x14ac:dyDescent="0.3">
      <c r="A33" s="74" t="s">
        <v>12</v>
      </c>
      <c r="B33" s="75" t="s">
        <v>13</v>
      </c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</row>
    <row r="34" spans="1:35" ht="18" x14ac:dyDescent="0.3">
      <c r="A34" s="4" t="s">
        <v>17</v>
      </c>
      <c r="B34" s="59" t="s">
        <v>26</v>
      </c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</row>
    <row r="35" spans="1:35" ht="154.80000000000001" customHeight="1" x14ac:dyDescent="0.3">
      <c r="A35" s="13">
        <v>1</v>
      </c>
      <c r="B35" s="7" t="s">
        <v>51</v>
      </c>
      <c r="C35" s="6" t="s">
        <v>52</v>
      </c>
      <c r="D35" s="78" t="s">
        <v>119</v>
      </c>
      <c r="E35" s="7" t="s">
        <v>18</v>
      </c>
      <c r="F35" s="7">
        <v>839</v>
      </c>
      <c r="G35" s="7" t="s">
        <v>24</v>
      </c>
      <c r="H35" s="6">
        <v>1</v>
      </c>
      <c r="I35" s="6">
        <v>50</v>
      </c>
      <c r="J35" s="7" t="s">
        <v>14</v>
      </c>
      <c r="K35" s="11">
        <v>1198800</v>
      </c>
      <c r="L35" s="12">
        <v>44287</v>
      </c>
      <c r="M35" s="12" t="s">
        <v>120</v>
      </c>
      <c r="N35" s="7" t="s">
        <v>19</v>
      </c>
      <c r="O35" s="9" t="s">
        <v>23</v>
      </c>
      <c r="P35" s="9" t="s">
        <v>71</v>
      </c>
      <c r="Q35" s="9" t="s">
        <v>71</v>
      </c>
      <c r="R35" s="49" t="s">
        <v>93</v>
      </c>
      <c r="S35" s="49">
        <v>32110157853</v>
      </c>
      <c r="T35" s="49" t="s">
        <v>167</v>
      </c>
      <c r="U35" s="45" t="s">
        <v>102</v>
      </c>
      <c r="V35" s="41">
        <v>44302</v>
      </c>
      <c r="W35" s="40" t="s">
        <v>168</v>
      </c>
      <c r="X35" s="40" t="s">
        <v>168</v>
      </c>
      <c r="Y35" s="49" t="s">
        <v>94</v>
      </c>
      <c r="Z35" s="3" t="s">
        <v>169</v>
      </c>
      <c r="AA35" s="11">
        <v>1150000</v>
      </c>
      <c r="AB35" s="41">
        <v>44315</v>
      </c>
      <c r="AC35" s="42" t="s">
        <v>170</v>
      </c>
      <c r="AD35" s="47">
        <v>44391</v>
      </c>
      <c r="AE35" s="47">
        <v>44357</v>
      </c>
      <c r="AF35" s="3" t="s">
        <v>98</v>
      </c>
      <c r="AG35" s="3" t="s">
        <v>99</v>
      </c>
      <c r="AH35" s="43">
        <f t="shared" ref="AH35:AH55" si="1">K35-AA35</f>
        <v>48800</v>
      </c>
      <c r="AI35" s="33"/>
    </row>
    <row r="36" spans="1:35" ht="69" x14ac:dyDescent="0.3">
      <c r="A36" s="13">
        <v>2</v>
      </c>
      <c r="B36" s="7" t="s">
        <v>51</v>
      </c>
      <c r="C36" s="6" t="s">
        <v>52</v>
      </c>
      <c r="D36" s="7" t="s">
        <v>121</v>
      </c>
      <c r="E36" s="7" t="s">
        <v>54</v>
      </c>
      <c r="F36" s="7">
        <v>839</v>
      </c>
      <c r="G36" s="7" t="s">
        <v>24</v>
      </c>
      <c r="H36" s="6">
        <v>1</v>
      </c>
      <c r="I36" s="6">
        <v>50</v>
      </c>
      <c r="J36" s="7" t="s">
        <v>14</v>
      </c>
      <c r="K36" s="11">
        <v>140000</v>
      </c>
      <c r="L36" s="12" t="s">
        <v>47</v>
      </c>
      <c r="M36" s="12" t="s">
        <v>122</v>
      </c>
      <c r="N36" s="7" t="s">
        <v>15</v>
      </c>
      <c r="O36" s="9" t="s">
        <v>16</v>
      </c>
      <c r="P36" s="9" t="s">
        <v>71</v>
      </c>
      <c r="Q36" s="9" t="s">
        <v>71</v>
      </c>
      <c r="R36" s="49" t="s">
        <v>93</v>
      </c>
      <c r="S36" s="49" t="s">
        <v>94</v>
      </c>
      <c r="T36" s="49" t="s">
        <v>94</v>
      </c>
      <c r="U36" s="49" t="s">
        <v>94</v>
      </c>
      <c r="V36" s="49" t="s">
        <v>94</v>
      </c>
      <c r="W36" s="49" t="s">
        <v>94</v>
      </c>
      <c r="X36" s="49" t="s">
        <v>94</v>
      </c>
      <c r="Y36" s="40" t="s">
        <v>171</v>
      </c>
      <c r="Z36" s="3" t="s">
        <v>111</v>
      </c>
      <c r="AA36" s="11">
        <v>140000</v>
      </c>
      <c r="AB36" s="41">
        <v>44301</v>
      </c>
      <c r="AC36" s="42" t="s">
        <v>172</v>
      </c>
      <c r="AD36" s="47">
        <v>44322</v>
      </c>
      <c r="AE36" s="47">
        <v>44315</v>
      </c>
      <c r="AF36" s="3" t="s">
        <v>98</v>
      </c>
      <c r="AG36" s="3" t="s">
        <v>99</v>
      </c>
      <c r="AH36" s="43">
        <f t="shared" si="1"/>
        <v>0</v>
      </c>
      <c r="AI36" s="34"/>
    </row>
    <row r="37" spans="1:35" ht="72" x14ac:dyDescent="0.3">
      <c r="A37" s="15">
        <v>3</v>
      </c>
      <c r="B37" s="7" t="s">
        <v>56</v>
      </c>
      <c r="C37" s="6" t="s">
        <v>57</v>
      </c>
      <c r="D37" s="16" t="s">
        <v>123</v>
      </c>
      <c r="E37" s="7" t="s">
        <v>18</v>
      </c>
      <c r="F37" s="7">
        <v>839</v>
      </c>
      <c r="G37" s="7" t="s">
        <v>24</v>
      </c>
      <c r="H37" s="6">
        <v>1</v>
      </c>
      <c r="I37" s="6">
        <v>50</v>
      </c>
      <c r="J37" s="7" t="s">
        <v>14</v>
      </c>
      <c r="K37" s="11">
        <v>490000</v>
      </c>
      <c r="L37" s="12" t="s">
        <v>122</v>
      </c>
      <c r="M37" s="12" t="s">
        <v>124</v>
      </c>
      <c r="N37" s="7" t="s">
        <v>19</v>
      </c>
      <c r="O37" s="9" t="s">
        <v>23</v>
      </c>
      <c r="P37" s="9" t="s">
        <v>71</v>
      </c>
      <c r="Q37" s="9" t="s">
        <v>71</v>
      </c>
      <c r="R37" s="49" t="s">
        <v>93</v>
      </c>
      <c r="S37" s="49">
        <v>32110383051</v>
      </c>
      <c r="T37" s="49" t="s">
        <v>173</v>
      </c>
      <c r="U37" s="45" t="s">
        <v>102</v>
      </c>
      <c r="V37" s="41">
        <v>44375</v>
      </c>
      <c r="W37" s="40" t="s">
        <v>174</v>
      </c>
      <c r="X37" s="40" t="s">
        <v>174</v>
      </c>
      <c r="Y37" s="49" t="s">
        <v>94</v>
      </c>
      <c r="Z37" s="3" t="s">
        <v>175</v>
      </c>
      <c r="AA37" s="11">
        <v>470000</v>
      </c>
      <c r="AB37" s="41">
        <v>44393</v>
      </c>
      <c r="AC37" s="42" t="s">
        <v>176</v>
      </c>
      <c r="AD37" s="47">
        <v>44439</v>
      </c>
      <c r="AE37" s="42"/>
      <c r="AF37" s="42"/>
      <c r="AG37" s="42"/>
      <c r="AH37" s="43">
        <f t="shared" si="1"/>
        <v>20000</v>
      </c>
      <c r="AI37" s="34"/>
    </row>
    <row r="38" spans="1:35" ht="69" x14ac:dyDescent="0.3">
      <c r="A38" s="15">
        <v>4</v>
      </c>
      <c r="B38" s="7" t="s">
        <v>51</v>
      </c>
      <c r="C38" s="6" t="s">
        <v>52</v>
      </c>
      <c r="D38" s="7" t="s">
        <v>125</v>
      </c>
      <c r="E38" s="7" t="s">
        <v>18</v>
      </c>
      <c r="F38" s="7">
        <v>839</v>
      </c>
      <c r="G38" s="7" t="s">
        <v>24</v>
      </c>
      <c r="H38" s="6">
        <v>1</v>
      </c>
      <c r="I38" s="6">
        <v>50</v>
      </c>
      <c r="J38" s="7" t="s">
        <v>14</v>
      </c>
      <c r="K38" s="11">
        <v>3500000</v>
      </c>
      <c r="L38" s="12" t="s">
        <v>122</v>
      </c>
      <c r="M38" s="12" t="s">
        <v>126</v>
      </c>
      <c r="N38" s="7" t="s">
        <v>15</v>
      </c>
      <c r="O38" s="9" t="s">
        <v>16</v>
      </c>
      <c r="P38" s="9" t="s">
        <v>71</v>
      </c>
      <c r="Q38" s="9" t="s">
        <v>71</v>
      </c>
      <c r="R38" s="49" t="s">
        <v>93</v>
      </c>
      <c r="S38" s="49" t="s">
        <v>94</v>
      </c>
      <c r="T38" s="49" t="s">
        <v>94</v>
      </c>
      <c r="U38" s="49" t="s">
        <v>94</v>
      </c>
      <c r="V38" s="49" t="s">
        <v>94</v>
      </c>
      <c r="W38" s="49" t="s">
        <v>94</v>
      </c>
      <c r="X38" s="49" t="s">
        <v>94</v>
      </c>
      <c r="Y38" s="40" t="s">
        <v>177</v>
      </c>
      <c r="Z38" s="3" t="s">
        <v>178</v>
      </c>
      <c r="AA38" s="11">
        <v>2750000</v>
      </c>
      <c r="AB38" s="41">
        <v>44369</v>
      </c>
      <c r="AC38" s="42" t="s">
        <v>179</v>
      </c>
      <c r="AD38" s="47">
        <v>44414</v>
      </c>
      <c r="AE38" s="42"/>
      <c r="AF38" s="42"/>
      <c r="AG38" s="42"/>
      <c r="AH38" s="43">
        <f t="shared" si="1"/>
        <v>750000</v>
      </c>
      <c r="AI38" s="34"/>
    </row>
    <row r="39" spans="1:35" ht="55.2" x14ac:dyDescent="0.3">
      <c r="A39" s="15">
        <v>5</v>
      </c>
      <c r="B39" s="7" t="s">
        <v>51</v>
      </c>
      <c r="C39" s="6" t="s">
        <v>52</v>
      </c>
      <c r="D39" s="7" t="s">
        <v>127</v>
      </c>
      <c r="E39" s="7" t="s">
        <v>18</v>
      </c>
      <c r="F39" s="7">
        <v>839</v>
      </c>
      <c r="G39" s="7" t="s">
        <v>24</v>
      </c>
      <c r="H39" s="6">
        <v>1</v>
      </c>
      <c r="I39" s="6">
        <v>45</v>
      </c>
      <c r="J39" s="6" t="s">
        <v>25</v>
      </c>
      <c r="K39" s="11">
        <v>1200000</v>
      </c>
      <c r="L39" s="12" t="s">
        <v>122</v>
      </c>
      <c r="M39" s="12" t="s">
        <v>128</v>
      </c>
      <c r="N39" s="7" t="s">
        <v>15</v>
      </c>
      <c r="O39" s="9" t="s">
        <v>16</v>
      </c>
      <c r="P39" s="9" t="s">
        <v>71</v>
      </c>
      <c r="Q39" s="9" t="s">
        <v>71</v>
      </c>
      <c r="R39" s="49" t="s">
        <v>93</v>
      </c>
      <c r="S39" s="49" t="s">
        <v>94</v>
      </c>
      <c r="T39" s="49" t="s">
        <v>94</v>
      </c>
      <c r="U39" s="49" t="s">
        <v>94</v>
      </c>
      <c r="V39" s="49" t="s">
        <v>94</v>
      </c>
      <c r="W39" s="49" t="s">
        <v>94</v>
      </c>
      <c r="X39" s="49" t="s">
        <v>94</v>
      </c>
      <c r="Y39" s="40" t="s">
        <v>180</v>
      </c>
      <c r="Z39" s="3" t="s">
        <v>181</v>
      </c>
      <c r="AA39" s="11">
        <v>1100000</v>
      </c>
      <c r="AB39" s="41">
        <v>44372</v>
      </c>
      <c r="AC39" s="42" t="s">
        <v>182</v>
      </c>
      <c r="AD39" s="47">
        <v>44402</v>
      </c>
      <c r="AE39" s="42"/>
      <c r="AF39" s="42"/>
      <c r="AG39" s="42"/>
      <c r="AH39" s="43">
        <f t="shared" si="1"/>
        <v>100000</v>
      </c>
      <c r="AI39" s="34"/>
    </row>
    <row r="40" spans="1:35" ht="72" x14ac:dyDescent="0.3">
      <c r="A40" s="15">
        <v>6</v>
      </c>
      <c r="B40" s="7" t="s">
        <v>56</v>
      </c>
      <c r="C40" s="6" t="s">
        <v>57</v>
      </c>
      <c r="D40" s="16" t="s">
        <v>129</v>
      </c>
      <c r="E40" s="7" t="s">
        <v>18</v>
      </c>
      <c r="F40" s="7">
        <v>839</v>
      </c>
      <c r="G40" s="7" t="s">
        <v>24</v>
      </c>
      <c r="H40" s="6">
        <v>1</v>
      </c>
      <c r="I40" s="6">
        <v>50</v>
      </c>
      <c r="J40" s="7" t="s">
        <v>14</v>
      </c>
      <c r="K40" s="11">
        <v>1350000</v>
      </c>
      <c r="L40" s="12" t="s">
        <v>122</v>
      </c>
      <c r="M40" s="12" t="s">
        <v>124</v>
      </c>
      <c r="N40" s="7" t="s">
        <v>19</v>
      </c>
      <c r="O40" s="9" t="s">
        <v>23</v>
      </c>
      <c r="P40" s="9" t="s">
        <v>71</v>
      </c>
      <c r="Q40" s="9" t="s">
        <v>71</v>
      </c>
      <c r="R40" s="49" t="s">
        <v>93</v>
      </c>
      <c r="S40" s="49">
        <v>32110383092</v>
      </c>
      <c r="T40" s="49" t="s">
        <v>183</v>
      </c>
      <c r="U40" s="45" t="s">
        <v>102</v>
      </c>
      <c r="V40" s="41">
        <v>44375</v>
      </c>
      <c r="W40" s="40" t="s">
        <v>184</v>
      </c>
      <c r="X40" s="40" t="s">
        <v>184</v>
      </c>
      <c r="Y40" s="49" t="s">
        <v>94</v>
      </c>
      <c r="Z40" s="3" t="s">
        <v>175</v>
      </c>
      <c r="AA40" s="11">
        <v>1300000</v>
      </c>
      <c r="AB40" s="41">
        <v>44393</v>
      </c>
      <c r="AC40" s="42" t="s">
        <v>185</v>
      </c>
      <c r="AD40" s="47">
        <v>44439</v>
      </c>
      <c r="AE40" s="42"/>
      <c r="AF40" s="42"/>
      <c r="AG40" s="42"/>
      <c r="AH40" s="43">
        <f t="shared" si="1"/>
        <v>50000</v>
      </c>
      <c r="AI40" s="34"/>
    </row>
    <row r="41" spans="1:35" ht="72" x14ac:dyDescent="0.3">
      <c r="A41" s="15">
        <v>7</v>
      </c>
      <c r="B41" s="7" t="s">
        <v>56</v>
      </c>
      <c r="C41" s="6" t="s">
        <v>57</v>
      </c>
      <c r="D41" s="16" t="s">
        <v>130</v>
      </c>
      <c r="E41" s="7" t="s">
        <v>18</v>
      </c>
      <c r="F41" s="7">
        <v>839</v>
      </c>
      <c r="G41" s="7" t="s">
        <v>24</v>
      </c>
      <c r="H41" s="6">
        <v>1</v>
      </c>
      <c r="I41" s="6">
        <v>50</v>
      </c>
      <c r="J41" s="7" t="s">
        <v>14</v>
      </c>
      <c r="K41" s="11">
        <v>495000</v>
      </c>
      <c r="L41" s="12" t="s">
        <v>122</v>
      </c>
      <c r="M41" s="12" t="s">
        <v>124</v>
      </c>
      <c r="N41" s="7" t="s">
        <v>19</v>
      </c>
      <c r="O41" s="9" t="s">
        <v>23</v>
      </c>
      <c r="P41" s="9" t="s">
        <v>71</v>
      </c>
      <c r="Q41" s="9" t="s">
        <v>71</v>
      </c>
      <c r="R41" s="49" t="s">
        <v>93</v>
      </c>
      <c r="S41" s="49">
        <v>32110383060</v>
      </c>
      <c r="T41" s="49" t="s">
        <v>186</v>
      </c>
      <c r="U41" s="45" t="s">
        <v>102</v>
      </c>
      <c r="V41" s="41">
        <v>44375</v>
      </c>
      <c r="W41" s="40" t="s">
        <v>187</v>
      </c>
      <c r="X41" s="40" t="s">
        <v>187</v>
      </c>
      <c r="Y41" s="49" t="s">
        <v>94</v>
      </c>
      <c r="Z41" s="3" t="s">
        <v>175</v>
      </c>
      <c r="AA41" s="11">
        <v>420000</v>
      </c>
      <c r="AB41" s="41">
        <v>44393</v>
      </c>
      <c r="AC41" s="42" t="s">
        <v>188</v>
      </c>
      <c r="AD41" s="47">
        <v>44439</v>
      </c>
      <c r="AE41" s="42"/>
      <c r="AF41" s="42"/>
      <c r="AG41" s="42"/>
      <c r="AH41" s="43">
        <f t="shared" si="1"/>
        <v>75000</v>
      </c>
      <c r="AI41" s="34"/>
    </row>
    <row r="42" spans="1:35" ht="72" x14ac:dyDescent="0.3">
      <c r="A42" s="13">
        <v>8</v>
      </c>
      <c r="B42" s="7" t="s">
        <v>56</v>
      </c>
      <c r="C42" s="6" t="s">
        <v>57</v>
      </c>
      <c r="D42" s="7" t="s">
        <v>131</v>
      </c>
      <c r="E42" s="7" t="s">
        <v>18</v>
      </c>
      <c r="F42" s="7">
        <v>839</v>
      </c>
      <c r="G42" s="7" t="s">
        <v>24</v>
      </c>
      <c r="H42" s="6">
        <v>1</v>
      </c>
      <c r="I42" s="6">
        <v>50</v>
      </c>
      <c r="J42" s="7" t="s">
        <v>14</v>
      </c>
      <c r="K42" s="11">
        <v>2000000</v>
      </c>
      <c r="L42" s="12" t="s">
        <v>122</v>
      </c>
      <c r="M42" s="12" t="s">
        <v>132</v>
      </c>
      <c r="N42" s="7" t="s">
        <v>19</v>
      </c>
      <c r="O42" s="9" t="s">
        <v>23</v>
      </c>
      <c r="P42" s="9" t="s">
        <v>71</v>
      </c>
      <c r="Q42" s="9" t="s">
        <v>71</v>
      </c>
      <c r="R42" s="49" t="s">
        <v>93</v>
      </c>
      <c r="S42" s="49">
        <v>32110399302</v>
      </c>
      <c r="T42" s="49" t="s">
        <v>189</v>
      </c>
      <c r="U42" s="45" t="s">
        <v>102</v>
      </c>
      <c r="V42" s="41">
        <v>44379</v>
      </c>
      <c r="W42" s="40" t="s">
        <v>190</v>
      </c>
      <c r="X42" s="40" t="s">
        <v>190</v>
      </c>
      <c r="Y42" s="49" t="s">
        <v>94</v>
      </c>
      <c r="Z42" s="3" t="s">
        <v>191</v>
      </c>
      <c r="AA42" s="11">
        <v>1988880</v>
      </c>
      <c r="AB42" s="41">
        <v>44397</v>
      </c>
      <c r="AC42" s="42" t="s">
        <v>192</v>
      </c>
      <c r="AD42" s="47">
        <v>44761</v>
      </c>
      <c r="AE42" s="42"/>
      <c r="AF42" s="42"/>
      <c r="AG42" s="42"/>
      <c r="AH42" s="43">
        <f t="shared" si="1"/>
        <v>11120</v>
      </c>
      <c r="AI42" s="34"/>
    </row>
    <row r="43" spans="1:35" ht="72" x14ac:dyDescent="0.3">
      <c r="A43" s="13">
        <v>9</v>
      </c>
      <c r="B43" s="7" t="s">
        <v>56</v>
      </c>
      <c r="C43" s="6" t="s">
        <v>57</v>
      </c>
      <c r="D43" s="7" t="s">
        <v>133</v>
      </c>
      <c r="E43" s="7" t="s">
        <v>18</v>
      </c>
      <c r="F43" s="7">
        <v>839</v>
      </c>
      <c r="G43" s="7" t="s">
        <v>24</v>
      </c>
      <c r="H43" s="6">
        <v>1</v>
      </c>
      <c r="I43" s="6">
        <v>45</v>
      </c>
      <c r="J43" s="6" t="s">
        <v>25</v>
      </c>
      <c r="K43" s="11">
        <v>1000000</v>
      </c>
      <c r="L43" s="12" t="s">
        <v>122</v>
      </c>
      <c r="M43" s="12" t="s">
        <v>132</v>
      </c>
      <c r="N43" s="7" t="s">
        <v>19</v>
      </c>
      <c r="O43" s="9" t="s">
        <v>23</v>
      </c>
      <c r="P43" s="9" t="s">
        <v>71</v>
      </c>
      <c r="Q43" s="9" t="s">
        <v>71</v>
      </c>
      <c r="R43" s="49" t="s">
        <v>93</v>
      </c>
      <c r="S43" s="49">
        <v>32110399324</v>
      </c>
      <c r="T43" s="49" t="s">
        <v>193</v>
      </c>
      <c r="U43" s="45" t="s">
        <v>102</v>
      </c>
      <c r="V43" s="41">
        <v>44379</v>
      </c>
      <c r="W43" s="40" t="s">
        <v>194</v>
      </c>
      <c r="X43" s="40" t="s">
        <v>194</v>
      </c>
      <c r="Y43" s="49" t="s">
        <v>94</v>
      </c>
      <c r="Z43" s="3" t="s">
        <v>191</v>
      </c>
      <c r="AA43" s="11">
        <v>990000</v>
      </c>
      <c r="AB43" s="41">
        <v>44397</v>
      </c>
      <c r="AC43" s="42" t="s">
        <v>195</v>
      </c>
      <c r="AD43" s="47">
        <v>44761</v>
      </c>
      <c r="AE43" s="42"/>
      <c r="AF43" s="42"/>
      <c r="AG43" s="42"/>
      <c r="AH43" s="43">
        <f t="shared" si="1"/>
        <v>10000</v>
      </c>
      <c r="AI43" s="34"/>
    </row>
    <row r="44" spans="1:35" ht="55.2" x14ac:dyDescent="0.3">
      <c r="A44" s="13">
        <v>10</v>
      </c>
      <c r="B44" s="6" t="s">
        <v>134</v>
      </c>
      <c r="C44" s="6" t="s">
        <v>135</v>
      </c>
      <c r="D44" s="7" t="s">
        <v>136</v>
      </c>
      <c r="E44" s="7" t="s">
        <v>54</v>
      </c>
      <c r="F44" s="7">
        <v>839</v>
      </c>
      <c r="G44" s="7" t="s">
        <v>24</v>
      </c>
      <c r="H44" s="6">
        <v>1</v>
      </c>
      <c r="I44" s="6">
        <v>50</v>
      </c>
      <c r="J44" s="7" t="s">
        <v>14</v>
      </c>
      <c r="K44" s="11">
        <v>300000</v>
      </c>
      <c r="L44" s="12" t="s">
        <v>122</v>
      </c>
      <c r="M44" s="12" t="s">
        <v>128</v>
      </c>
      <c r="N44" s="7" t="s">
        <v>15</v>
      </c>
      <c r="O44" s="9" t="s">
        <v>16</v>
      </c>
      <c r="P44" s="9" t="s">
        <v>71</v>
      </c>
      <c r="Q44" s="9" t="s">
        <v>71</v>
      </c>
      <c r="R44" s="49" t="s">
        <v>93</v>
      </c>
      <c r="S44" s="49" t="s">
        <v>94</v>
      </c>
      <c r="T44" s="49" t="s">
        <v>94</v>
      </c>
      <c r="U44" s="49" t="s">
        <v>94</v>
      </c>
      <c r="V44" s="49" t="s">
        <v>94</v>
      </c>
      <c r="W44" s="49" t="s">
        <v>94</v>
      </c>
      <c r="X44" s="49" t="s">
        <v>94</v>
      </c>
      <c r="Y44" s="40" t="s">
        <v>196</v>
      </c>
      <c r="Z44" s="3" t="s">
        <v>191</v>
      </c>
      <c r="AA44" s="11">
        <v>229880</v>
      </c>
      <c r="AB44" s="41">
        <v>44377</v>
      </c>
      <c r="AC44" s="42" t="s">
        <v>197</v>
      </c>
      <c r="AD44" s="47">
        <v>44561</v>
      </c>
      <c r="AE44" s="42"/>
      <c r="AF44" s="42"/>
      <c r="AG44" s="42"/>
      <c r="AH44" s="43">
        <f t="shared" si="1"/>
        <v>70120</v>
      </c>
      <c r="AI44" s="34"/>
    </row>
    <row r="45" spans="1:35" ht="96.6" x14ac:dyDescent="0.3">
      <c r="A45" s="13">
        <v>11</v>
      </c>
      <c r="B45" s="7" t="s">
        <v>137</v>
      </c>
      <c r="C45" s="6" t="s">
        <v>138</v>
      </c>
      <c r="D45" s="79" t="s">
        <v>139</v>
      </c>
      <c r="E45" s="7" t="s">
        <v>54</v>
      </c>
      <c r="F45" s="7">
        <v>839</v>
      </c>
      <c r="G45" s="7" t="s">
        <v>24</v>
      </c>
      <c r="H45" s="6">
        <v>1</v>
      </c>
      <c r="I45" s="6">
        <v>50</v>
      </c>
      <c r="J45" s="6" t="s">
        <v>28</v>
      </c>
      <c r="K45" s="11">
        <v>2000000</v>
      </c>
      <c r="L45" s="12" t="s">
        <v>122</v>
      </c>
      <c r="M45" s="12" t="s">
        <v>43</v>
      </c>
      <c r="N45" s="7" t="s">
        <v>15</v>
      </c>
      <c r="O45" s="9" t="s">
        <v>16</v>
      </c>
      <c r="P45" s="9" t="s">
        <v>71</v>
      </c>
      <c r="Q45" s="9" t="s">
        <v>71</v>
      </c>
      <c r="R45" s="49" t="s">
        <v>93</v>
      </c>
      <c r="S45" s="49" t="s">
        <v>94</v>
      </c>
      <c r="T45" s="49" t="s">
        <v>94</v>
      </c>
      <c r="U45" s="49" t="s">
        <v>94</v>
      </c>
      <c r="V45" s="49" t="s">
        <v>94</v>
      </c>
      <c r="W45" s="49" t="s">
        <v>94</v>
      </c>
      <c r="X45" s="49" t="s">
        <v>94</v>
      </c>
      <c r="Y45" s="40" t="s">
        <v>198</v>
      </c>
      <c r="Z45" s="3" t="s">
        <v>199</v>
      </c>
      <c r="AA45" s="11">
        <v>144000</v>
      </c>
      <c r="AB45" s="41">
        <v>44349</v>
      </c>
      <c r="AC45" s="42" t="s">
        <v>200</v>
      </c>
      <c r="AD45" s="47">
        <v>44469</v>
      </c>
      <c r="AE45" s="42"/>
      <c r="AF45" s="42"/>
      <c r="AG45" s="42"/>
      <c r="AH45" s="43">
        <f t="shared" si="1"/>
        <v>1856000</v>
      </c>
      <c r="AI45" s="34"/>
    </row>
    <row r="46" spans="1:35" ht="55.2" x14ac:dyDescent="0.3">
      <c r="A46" s="7">
        <v>12</v>
      </c>
      <c r="B46" s="7" t="s">
        <v>51</v>
      </c>
      <c r="C46" s="6" t="s">
        <v>52</v>
      </c>
      <c r="D46" s="7" t="s">
        <v>140</v>
      </c>
      <c r="E46" s="7" t="s">
        <v>18</v>
      </c>
      <c r="F46" s="7">
        <v>839</v>
      </c>
      <c r="G46" s="7" t="s">
        <v>24</v>
      </c>
      <c r="H46" s="6">
        <v>1</v>
      </c>
      <c r="I46" s="6">
        <v>50</v>
      </c>
      <c r="J46" s="7" t="s">
        <v>14</v>
      </c>
      <c r="K46" s="11">
        <v>2400000</v>
      </c>
      <c r="L46" s="12" t="s">
        <v>122</v>
      </c>
      <c r="M46" s="80" t="s">
        <v>141</v>
      </c>
      <c r="N46" s="7" t="s">
        <v>15</v>
      </c>
      <c r="O46" s="9" t="s">
        <v>16</v>
      </c>
      <c r="P46" s="9" t="s">
        <v>71</v>
      </c>
      <c r="Q46" s="9" t="s">
        <v>71</v>
      </c>
      <c r="R46" s="49" t="s">
        <v>93</v>
      </c>
      <c r="S46" s="49" t="s">
        <v>94</v>
      </c>
      <c r="T46" s="49" t="s">
        <v>94</v>
      </c>
      <c r="U46" s="49" t="s">
        <v>94</v>
      </c>
      <c r="V46" s="49" t="s">
        <v>94</v>
      </c>
      <c r="W46" s="49" t="s">
        <v>94</v>
      </c>
      <c r="X46" s="49" t="s">
        <v>94</v>
      </c>
      <c r="Y46" s="40" t="s">
        <v>201</v>
      </c>
      <c r="Z46" s="3" t="s">
        <v>202</v>
      </c>
      <c r="AA46" s="11">
        <v>2400000</v>
      </c>
      <c r="AB46" s="41">
        <v>44377</v>
      </c>
      <c r="AC46" s="42" t="s">
        <v>203</v>
      </c>
      <c r="AD46" s="47">
        <v>44467</v>
      </c>
      <c r="AE46" s="42"/>
      <c r="AF46" s="42"/>
      <c r="AG46" s="42"/>
      <c r="AH46" s="43">
        <f t="shared" si="1"/>
        <v>0</v>
      </c>
      <c r="AI46" s="34"/>
    </row>
    <row r="47" spans="1:35" ht="69" x14ac:dyDescent="0.3">
      <c r="A47" s="13">
        <v>13</v>
      </c>
      <c r="B47" s="7" t="s">
        <v>51</v>
      </c>
      <c r="C47" s="6" t="s">
        <v>52</v>
      </c>
      <c r="D47" s="7" t="s">
        <v>142</v>
      </c>
      <c r="E47" s="7" t="s">
        <v>54</v>
      </c>
      <c r="F47" s="7">
        <v>839</v>
      </c>
      <c r="G47" s="7" t="s">
        <v>24</v>
      </c>
      <c r="H47" s="6">
        <v>1</v>
      </c>
      <c r="I47" s="6">
        <v>50</v>
      </c>
      <c r="J47" s="6" t="s">
        <v>28</v>
      </c>
      <c r="K47" s="11">
        <v>770000</v>
      </c>
      <c r="L47" s="12" t="s">
        <v>45</v>
      </c>
      <c r="M47" s="12" t="s">
        <v>124</v>
      </c>
      <c r="N47" s="7" t="s">
        <v>15</v>
      </c>
      <c r="O47" s="9" t="s">
        <v>16</v>
      </c>
      <c r="P47" s="9" t="s">
        <v>71</v>
      </c>
      <c r="Q47" s="9" t="s">
        <v>71</v>
      </c>
      <c r="R47" s="49" t="s">
        <v>93</v>
      </c>
      <c r="S47" s="49" t="s">
        <v>94</v>
      </c>
      <c r="T47" s="49" t="s">
        <v>94</v>
      </c>
      <c r="U47" s="49" t="s">
        <v>94</v>
      </c>
      <c r="V47" s="49" t="s">
        <v>94</v>
      </c>
      <c r="W47" s="49" t="s">
        <v>94</v>
      </c>
      <c r="X47" s="49" t="s">
        <v>94</v>
      </c>
      <c r="Y47" s="40" t="s">
        <v>204</v>
      </c>
      <c r="Z47" s="3" t="s">
        <v>205</v>
      </c>
      <c r="AA47" s="11">
        <v>770000</v>
      </c>
      <c r="AB47" s="41">
        <v>44340</v>
      </c>
      <c r="AC47" s="47" t="s">
        <v>206</v>
      </c>
      <c r="AD47" s="47">
        <v>44400</v>
      </c>
      <c r="AE47" s="47">
        <v>44347</v>
      </c>
      <c r="AF47" s="3" t="s">
        <v>98</v>
      </c>
      <c r="AG47" s="3" t="s">
        <v>99</v>
      </c>
      <c r="AH47" s="43">
        <f t="shared" si="1"/>
        <v>0</v>
      </c>
      <c r="AI47" s="34"/>
    </row>
    <row r="48" spans="1:35" ht="72" x14ac:dyDescent="0.3">
      <c r="A48" s="13">
        <v>14</v>
      </c>
      <c r="B48" s="7" t="s">
        <v>56</v>
      </c>
      <c r="C48" s="6" t="s">
        <v>57</v>
      </c>
      <c r="D48" s="7" t="s">
        <v>143</v>
      </c>
      <c r="E48" s="7" t="s">
        <v>18</v>
      </c>
      <c r="F48" s="7">
        <v>839</v>
      </c>
      <c r="G48" s="7" t="s">
        <v>24</v>
      </c>
      <c r="H48" s="6">
        <v>1</v>
      </c>
      <c r="I48" s="6">
        <v>50</v>
      </c>
      <c r="J48" s="7" t="s">
        <v>14</v>
      </c>
      <c r="K48" s="11">
        <v>600000</v>
      </c>
      <c r="L48" s="12" t="s">
        <v>122</v>
      </c>
      <c r="M48" s="12" t="s">
        <v>144</v>
      </c>
      <c r="N48" s="7" t="s">
        <v>19</v>
      </c>
      <c r="O48" s="9" t="s">
        <v>23</v>
      </c>
      <c r="P48" s="9" t="s">
        <v>71</v>
      </c>
      <c r="Q48" s="9" t="s">
        <v>71</v>
      </c>
      <c r="R48" s="49" t="s">
        <v>93</v>
      </c>
      <c r="S48" s="49">
        <v>32110437040</v>
      </c>
      <c r="T48" s="49" t="s">
        <v>207</v>
      </c>
      <c r="U48" s="45" t="s">
        <v>102</v>
      </c>
      <c r="V48" s="41">
        <v>44392</v>
      </c>
      <c r="W48" s="40" t="s">
        <v>208</v>
      </c>
      <c r="X48" s="40" t="s">
        <v>208</v>
      </c>
      <c r="Y48" s="49" t="s">
        <v>94</v>
      </c>
      <c r="Z48" s="3" t="s">
        <v>175</v>
      </c>
      <c r="AA48" s="11">
        <v>495000</v>
      </c>
      <c r="AB48" s="41" t="s">
        <v>209</v>
      </c>
      <c r="AC48" s="42"/>
      <c r="AD48" s="47"/>
      <c r="AE48" s="42"/>
      <c r="AF48" s="42"/>
      <c r="AG48" s="42"/>
      <c r="AH48" s="43">
        <f t="shared" si="1"/>
        <v>105000</v>
      </c>
      <c r="AI48" s="34"/>
    </row>
    <row r="49" spans="1:35" ht="55.2" x14ac:dyDescent="0.3">
      <c r="A49" s="13">
        <v>15</v>
      </c>
      <c r="B49" s="7" t="s">
        <v>145</v>
      </c>
      <c r="C49" s="7" t="s">
        <v>146</v>
      </c>
      <c r="D49" s="7" t="s">
        <v>147</v>
      </c>
      <c r="E49" s="7" t="s">
        <v>54</v>
      </c>
      <c r="F49" s="7">
        <v>839</v>
      </c>
      <c r="G49" s="7" t="s">
        <v>24</v>
      </c>
      <c r="H49" s="6">
        <v>1</v>
      </c>
      <c r="I49" s="6">
        <v>45</v>
      </c>
      <c r="J49" s="6" t="s">
        <v>25</v>
      </c>
      <c r="K49" s="11">
        <v>300000</v>
      </c>
      <c r="L49" s="12" t="s">
        <v>45</v>
      </c>
      <c r="M49" s="12" t="s">
        <v>148</v>
      </c>
      <c r="N49" s="7" t="s">
        <v>149</v>
      </c>
      <c r="O49" s="9" t="s">
        <v>16</v>
      </c>
      <c r="P49" s="9" t="s">
        <v>94</v>
      </c>
      <c r="Q49" s="9" t="s">
        <v>94</v>
      </c>
      <c r="R49" s="49" t="s">
        <v>93</v>
      </c>
      <c r="S49" s="49" t="s">
        <v>94</v>
      </c>
      <c r="T49" s="49" t="s">
        <v>94</v>
      </c>
      <c r="U49" s="49" t="s">
        <v>94</v>
      </c>
      <c r="V49" s="49" t="s">
        <v>94</v>
      </c>
      <c r="W49" s="49" t="s">
        <v>94</v>
      </c>
      <c r="X49" s="49" t="s">
        <v>94</v>
      </c>
      <c r="Y49" s="40" t="s">
        <v>210</v>
      </c>
      <c r="Z49" s="3" t="s">
        <v>211</v>
      </c>
      <c r="AA49" s="11">
        <v>300000</v>
      </c>
      <c r="AB49" s="41">
        <v>44344</v>
      </c>
      <c r="AC49" s="42" t="s">
        <v>212</v>
      </c>
      <c r="AD49" s="47">
        <v>44708</v>
      </c>
      <c r="AE49" s="42"/>
      <c r="AF49" s="42"/>
      <c r="AG49" s="42"/>
      <c r="AH49" s="43">
        <f t="shared" si="1"/>
        <v>0</v>
      </c>
      <c r="AI49" s="34"/>
    </row>
    <row r="50" spans="1:35" ht="96.6" x14ac:dyDescent="0.3">
      <c r="A50" s="13">
        <v>16</v>
      </c>
      <c r="B50" s="7" t="s">
        <v>150</v>
      </c>
      <c r="C50" s="7" t="s">
        <v>151</v>
      </c>
      <c r="D50" s="7" t="s">
        <v>152</v>
      </c>
      <c r="E50" s="7" t="s">
        <v>18</v>
      </c>
      <c r="F50" s="7">
        <v>839</v>
      </c>
      <c r="G50" s="7" t="s">
        <v>24</v>
      </c>
      <c r="H50" s="6">
        <v>1</v>
      </c>
      <c r="I50" s="6">
        <v>50</v>
      </c>
      <c r="J50" s="6" t="s">
        <v>14</v>
      </c>
      <c r="K50" s="11">
        <v>9900000</v>
      </c>
      <c r="L50" s="12" t="s">
        <v>122</v>
      </c>
      <c r="M50" s="12" t="s">
        <v>128</v>
      </c>
      <c r="N50" s="7" t="s">
        <v>153</v>
      </c>
      <c r="O50" s="9" t="s">
        <v>23</v>
      </c>
      <c r="P50" s="9" t="s">
        <v>71</v>
      </c>
      <c r="Q50" s="9" t="s">
        <v>71</v>
      </c>
      <c r="R50" s="49" t="s">
        <v>93</v>
      </c>
      <c r="S50" s="49">
        <v>32110385982</v>
      </c>
      <c r="T50" s="49" t="s">
        <v>213</v>
      </c>
      <c r="U50" s="45" t="s">
        <v>102</v>
      </c>
      <c r="V50" s="41">
        <v>44377</v>
      </c>
      <c r="W50" s="40" t="s">
        <v>214</v>
      </c>
      <c r="X50" s="40" t="s">
        <v>214</v>
      </c>
      <c r="Y50" s="49" t="s">
        <v>94</v>
      </c>
      <c r="Z50" s="3" t="s">
        <v>215</v>
      </c>
      <c r="AA50" s="11">
        <v>7500000</v>
      </c>
      <c r="AB50" s="41">
        <v>44393</v>
      </c>
      <c r="AC50" s="42" t="s">
        <v>216</v>
      </c>
      <c r="AD50" s="47">
        <v>44453</v>
      </c>
      <c r="AE50" s="42"/>
      <c r="AF50" s="42"/>
      <c r="AG50" s="42"/>
      <c r="AH50" s="43">
        <f t="shared" si="1"/>
        <v>2400000</v>
      </c>
      <c r="AI50" s="34"/>
    </row>
    <row r="51" spans="1:35" ht="138" x14ac:dyDescent="0.3">
      <c r="A51" s="13">
        <v>17</v>
      </c>
      <c r="B51" s="7" t="s">
        <v>154</v>
      </c>
      <c r="C51" s="7" t="s">
        <v>155</v>
      </c>
      <c r="D51" s="7" t="s">
        <v>156</v>
      </c>
      <c r="E51" s="7" t="s">
        <v>18</v>
      </c>
      <c r="F51" s="7">
        <v>839</v>
      </c>
      <c r="G51" s="7" t="s">
        <v>24</v>
      </c>
      <c r="H51" s="6">
        <v>1</v>
      </c>
      <c r="I51" s="6">
        <v>50</v>
      </c>
      <c r="J51" s="6" t="s">
        <v>14</v>
      </c>
      <c r="K51" s="11">
        <v>6000000</v>
      </c>
      <c r="L51" s="12" t="s">
        <v>122</v>
      </c>
      <c r="M51" s="12" t="s">
        <v>132</v>
      </c>
      <c r="N51" s="7" t="s">
        <v>153</v>
      </c>
      <c r="O51" s="9" t="s">
        <v>23</v>
      </c>
      <c r="P51" s="9" t="s">
        <v>71</v>
      </c>
      <c r="Q51" s="9" t="s">
        <v>71</v>
      </c>
      <c r="R51" s="49" t="s">
        <v>217</v>
      </c>
      <c r="S51" s="49">
        <v>32110426467</v>
      </c>
      <c r="T51" s="49" t="s">
        <v>218</v>
      </c>
      <c r="U51" s="45" t="s">
        <v>102</v>
      </c>
      <c r="V51" s="41"/>
      <c r="W51" s="40"/>
      <c r="X51" s="40"/>
      <c r="Y51" s="49"/>
      <c r="Z51" s="3"/>
      <c r="AA51" s="11"/>
      <c r="AB51" s="41"/>
      <c r="AC51" s="42"/>
      <c r="AD51" s="47"/>
      <c r="AE51" s="42"/>
      <c r="AF51" s="42"/>
      <c r="AG51" s="42"/>
      <c r="AH51" s="43"/>
      <c r="AI51" s="34"/>
    </row>
    <row r="52" spans="1:35" ht="72" x14ac:dyDescent="0.3">
      <c r="A52" s="13">
        <v>18</v>
      </c>
      <c r="B52" s="7" t="s">
        <v>157</v>
      </c>
      <c r="C52" s="6" t="s">
        <v>158</v>
      </c>
      <c r="D52" s="7" t="s">
        <v>159</v>
      </c>
      <c r="E52" s="7" t="s">
        <v>18</v>
      </c>
      <c r="F52" s="7">
        <v>839</v>
      </c>
      <c r="G52" s="7" t="s">
        <v>24</v>
      </c>
      <c r="H52" s="6">
        <v>1</v>
      </c>
      <c r="I52" s="6">
        <v>50</v>
      </c>
      <c r="J52" s="6" t="s">
        <v>14</v>
      </c>
      <c r="K52" s="11">
        <v>4500000</v>
      </c>
      <c r="L52" s="12" t="s">
        <v>122</v>
      </c>
      <c r="M52" s="12" t="s">
        <v>132</v>
      </c>
      <c r="N52" s="7" t="s">
        <v>153</v>
      </c>
      <c r="O52" s="9" t="s">
        <v>23</v>
      </c>
      <c r="P52" s="9" t="s">
        <v>71</v>
      </c>
      <c r="Q52" s="9" t="s">
        <v>71</v>
      </c>
      <c r="R52" s="49" t="s">
        <v>93</v>
      </c>
      <c r="S52" s="49">
        <v>32110361804</v>
      </c>
      <c r="T52" s="49" t="s">
        <v>219</v>
      </c>
      <c r="U52" s="45" t="s">
        <v>102</v>
      </c>
      <c r="V52" s="41">
        <v>44370</v>
      </c>
      <c r="W52" s="40" t="s">
        <v>220</v>
      </c>
      <c r="X52" s="40" t="s">
        <v>220</v>
      </c>
      <c r="Y52" s="49" t="s">
        <v>94</v>
      </c>
      <c r="Z52" s="3" t="s">
        <v>191</v>
      </c>
      <c r="AA52" s="11">
        <v>4404000</v>
      </c>
      <c r="AB52" s="41">
        <v>44385</v>
      </c>
      <c r="AC52" s="42" t="s">
        <v>221</v>
      </c>
      <c r="AD52" s="47">
        <v>44749</v>
      </c>
      <c r="AE52" s="42"/>
      <c r="AF52" s="42"/>
      <c r="AG52" s="42"/>
      <c r="AH52" s="43">
        <f t="shared" si="1"/>
        <v>96000</v>
      </c>
      <c r="AI52" s="34"/>
    </row>
    <row r="53" spans="1:35" ht="72" x14ac:dyDescent="0.3">
      <c r="A53" s="13">
        <v>19</v>
      </c>
      <c r="B53" s="7" t="s">
        <v>157</v>
      </c>
      <c r="C53" s="6" t="s">
        <v>158</v>
      </c>
      <c r="D53" s="7" t="s">
        <v>160</v>
      </c>
      <c r="E53" s="7" t="s">
        <v>18</v>
      </c>
      <c r="F53" s="7">
        <v>839</v>
      </c>
      <c r="G53" s="7" t="s">
        <v>24</v>
      </c>
      <c r="H53" s="6">
        <v>1</v>
      </c>
      <c r="I53" s="6">
        <v>45</v>
      </c>
      <c r="J53" s="6" t="s">
        <v>25</v>
      </c>
      <c r="K53" s="11">
        <v>2500000</v>
      </c>
      <c r="L53" s="12" t="s">
        <v>122</v>
      </c>
      <c r="M53" s="12" t="s">
        <v>132</v>
      </c>
      <c r="N53" s="7" t="s">
        <v>153</v>
      </c>
      <c r="O53" s="9" t="s">
        <v>23</v>
      </c>
      <c r="P53" s="9" t="s">
        <v>71</v>
      </c>
      <c r="Q53" s="9" t="s">
        <v>71</v>
      </c>
      <c r="R53" s="49" t="s">
        <v>93</v>
      </c>
      <c r="S53" s="49">
        <v>32110361803</v>
      </c>
      <c r="T53" s="49" t="s">
        <v>222</v>
      </c>
      <c r="U53" s="45" t="s">
        <v>102</v>
      </c>
      <c r="V53" s="41">
        <v>44370</v>
      </c>
      <c r="W53" s="40" t="s">
        <v>223</v>
      </c>
      <c r="X53" s="40" t="s">
        <v>223</v>
      </c>
      <c r="Y53" s="49" t="s">
        <v>94</v>
      </c>
      <c r="Z53" s="3" t="s">
        <v>191</v>
      </c>
      <c r="AA53" s="11">
        <v>2400000</v>
      </c>
      <c r="AB53" s="41">
        <v>44385</v>
      </c>
      <c r="AC53" s="42" t="s">
        <v>224</v>
      </c>
      <c r="AD53" s="47">
        <v>44749</v>
      </c>
      <c r="AE53" s="42"/>
      <c r="AF53" s="42"/>
      <c r="AG53" s="42"/>
      <c r="AH53" s="43">
        <f t="shared" si="1"/>
        <v>100000</v>
      </c>
      <c r="AI53" s="34"/>
    </row>
    <row r="54" spans="1:35" ht="55.2" x14ac:dyDescent="0.3">
      <c r="A54" s="13">
        <v>20</v>
      </c>
      <c r="B54" s="6" t="s">
        <v>161</v>
      </c>
      <c r="C54" s="6" t="s">
        <v>162</v>
      </c>
      <c r="D54" s="7" t="s">
        <v>163</v>
      </c>
      <c r="E54" s="7" t="s">
        <v>164</v>
      </c>
      <c r="F54" s="7">
        <v>839</v>
      </c>
      <c r="G54" s="7" t="s">
        <v>24</v>
      </c>
      <c r="H54" s="6">
        <v>1</v>
      </c>
      <c r="I54" s="6">
        <v>50</v>
      </c>
      <c r="J54" s="6" t="s">
        <v>28</v>
      </c>
      <c r="K54" s="11">
        <v>493000</v>
      </c>
      <c r="L54" s="12" t="s">
        <v>122</v>
      </c>
      <c r="M54" s="12" t="s">
        <v>148</v>
      </c>
      <c r="N54" s="7" t="s">
        <v>15</v>
      </c>
      <c r="O54" s="9" t="s">
        <v>16</v>
      </c>
      <c r="P54" s="9" t="s">
        <v>71</v>
      </c>
      <c r="Q54" s="9" t="s">
        <v>71</v>
      </c>
      <c r="R54" s="49" t="s">
        <v>93</v>
      </c>
      <c r="S54" s="49" t="s">
        <v>94</v>
      </c>
      <c r="T54" s="49" t="s">
        <v>94</v>
      </c>
      <c r="U54" s="49" t="s">
        <v>94</v>
      </c>
      <c r="V54" s="49" t="s">
        <v>94</v>
      </c>
      <c r="W54" s="49" t="s">
        <v>94</v>
      </c>
      <c r="X54" s="49" t="s">
        <v>94</v>
      </c>
      <c r="Y54" s="49" t="s">
        <v>227</v>
      </c>
      <c r="Z54" s="40" t="s">
        <v>228</v>
      </c>
      <c r="AA54" s="11">
        <v>493000</v>
      </c>
      <c r="AB54" s="41">
        <v>44358</v>
      </c>
      <c r="AC54" s="11" t="s">
        <v>225</v>
      </c>
      <c r="AD54" s="41">
        <v>44687</v>
      </c>
      <c r="AE54" s="42"/>
      <c r="AF54" s="42"/>
      <c r="AG54" s="42"/>
      <c r="AH54" s="43">
        <f t="shared" si="1"/>
        <v>0</v>
      </c>
      <c r="AI54" s="34"/>
    </row>
    <row r="55" spans="1:35" ht="43.2" x14ac:dyDescent="0.3">
      <c r="A55" s="3">
        <v>21</v>
      </c>
      <c r="B55" s="6" t="s">
        <v>161</v>
      </c>
      <c r="C55" s="6" t="s">
        <v>162</v>
      </c>
      <c r="D55" s="7" t="s">
        <v>165</v>
      </c>
      <c r="E55" s="7" t="s">
        <v>164</v>
      </c>
      <c r="F55" s="7">
        <v>839</v>
      </c>
      <c r="G55" s="7" t="s">
        <v>24</v>
      </c>
      <c r="H55" s="6">
        <v>1</v>
      </c>
      <c r="I55" s="6">
        <v>50</v>
      </c>
      <c r="J55" s="6" t="s">
        <v>28</v>
      </c>
      <c r="K55" s="11">
        <v>247000</v>
      </c>
      <c r="L55" s="12" t="s">
        <v>122</v>
      </c>
      <c r="M55" s="12" t="s">
        <v>148</v>
      </c>
      <c r="N55" s="7" t="s">
        <v>15</v>
      </c>
      <c r="O55" s="9" t="s">
        <v>16</v>
      </c>
      <c r="P55" s="9" t="s">
        <v>71</v>
      </c>
      <c r="Q55" s="9" t="s">
        <v>71</v>
      </c>
      <c r="R55" s="49" t="s">
        <v>93</v>
      </c>
      <c r="S55" s="49" t="s">
        <v>94</v>
      </c>
      <c r="T55" s="49" t="s">
        <v>94</v>
      </c>
      <c r="U55" s="49" t="s">
        <v>94</v>
      </c>
      <c r="V55" s="49" t="s">
        <v>94</v>
      </c>
      <c r="W55" s="49" t="s">
        <v>94</v>
      </c>
      <c r="X55" s="49" t="s">
        <v>94</v>
      </c>
      <c r="Y55" s="49" t="s">
        <v>227</v>
      </c>
      <c r="Z55" s="40" t="s">
        <v>229</v>
      </c>
      <c r="AA55" s="11">
        <v>247000</v>
      </c>
      <c r="AB55" s="41">
        <v>44358</v>
      </c>
      <c r="AC55" s="42" t="s">
        <v>226</v>
      </c>
      <c r="AD55" s="41">
        <v>44687</v>
      </c>
      <c r="AE55" s="42"/>
      <c r="AF55" s="42"/>
      <c r="AG55" s="42"/>
      <c r="AH55" s="43">
        <f t="shared" si="1"/>
        <v>0</v>
      </c>
      <c r="AI55" s="34"/>
    </row>
    <row r="56" spans="1:35" ht="17.399999999999999" x14ac:dyDescent="0.3">
      <c r="A56" s="81" t="s">
        <v>166</v>
      </c>
      <c r="B56" s="82"/>
      <c r="C56" s="82"/>
      <c r="D56" s="82"/>
      <c r="E56" s="83"/>
      <c r="F56" s="84">
        <f>A55</f>
        <v>21</v>
      </c>
      <c r="G56" s="85"/>
      <c r="H56" s="86"/>
      <c r="I56" s="86"/>
      <c r="J56" s="87"/>
      <c r="K56" s="88">
        <f>SUM(K35:K55)</f>
        <v>41383800</v>
      </c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90">
        <f>SUM(AH35:AH55)</f>
        <v>5692040</v>
      </c>
      <c r="AI56" s="48">
        <f>(AH56/K56)</f>
        <v>0.13754270994930384</v>
      </c>
    </row>
  </sheetData>
  <autoFilter ref="A21:O21"/>
  <mergeCells count="46">
    <mergeCell ref="B33:O33"/>
    <mergeCell ref="B34:O34"/>
    <mergeCell ref="A56:E56"/>
    <mergeCell ref="A32:AI32"/>
    <mergeCell ref="V18:V20"/>
    <mergeCell ref="Z18:Z20"/>
    <mergeCell ref="AA18:AA20"/>
    <mergeCell ref="AB18:AB20"/>
    <mergeCell ref="AC18:AC20"/>
    <mergeCell ref="AD18:AE19"/>
    <mergeCell ref="B23:AI23"/>
    <mergeCell ref="A22:AI22"/>
    <mergeCell ref="R18:R19"/>
    <mergeCell ref="S18:S19"/>
    <mergeCell ref="T18:U19"/>
    <mergeCell ref="W18:W20"/>
    <mergeCell ref="X18:Y19"/>
    <mergeCell ref="AF18:AF20"/>
    <mergeCell ref="AG18:AG19"/>
    <mergeCell ref="AH18:AH20"/>
    <mergeCell ref="AI18:AI20"/>
    <mergeCell ref="P18:P20"/>
    <mergeCell ref="Q18:Q20"/>
    <mergeCell ref="N18:N20"/>
    <mergeCell ref="O18:O20"/>
    <mergeCell ref="E6:I6"/>
    <mergeCell ref="I19:J19"/>
    <mergeCell ref="K19:K20"/>
    <mergeCell ref="L19:M19"/>
    <mergeCell ref="E11:H11"/>
    <mergeCell ref="E12:H12"/>
    <mergeCell ref="E7:H7"/>
    <mergeCell ref="E8:H8"/>
    <mergeCell ref="E9:H9"/>
    <mergeCell ref="E10:H10"/>
    <mergeCell ref="D18:M18"/>
    <mergeCell ref="A18:A20"/>
    <mergeCell ref="B18:B20"/>
    <mergeCell ref="C18:C20"/>
    <mergeCell ref="G31:J31"/>
    <mergeCell ref="A31:E31"/>
    <mergeCell ref="B24:O24"/>
    <mergeCell ref="D19:D20"/>
    <mergeCell ref="E19:E20"/>
    <mergeCell ref="F19:G19"/>
    <mergeCell ref="H19:H20"/>
  </mergeCells>
  <hyperlinks>
    <hyperlink ref="U27" r:id="rId1"/>
    <hyperlink ref="U28" r:id="rId2"/>
    <hyperlink ref="U30" r:id="rId3"/>
    <hyperlink ref="U35" r:id="rId4"/>
    <hyperlink ref="U37" r:id="rId5"/>
    <hyperlink ref="U40" r:id="rId6"/>
    <hyperlink ref="U41" r:id="rId7"/>
    <hyperlink ref="U42" r:id="rId8"/>
    <hyperlink ref="U43" r:id="rId9"/>
    <hyperlink ref="U48" r:id="rId10"/>
    <hyperlink ref="U50" r:id="rId11"/>
    <hyperlink ref="U51" r:id="rId12"/>
    <hyperlink ref="U52" r:id="rId13"/>
    <hyperlink ref="U53" r:id="rId14"/>
  </hyperlinks>
  <pageMargins left="0.23622047244094491" right="0.23622047244094491" top="0.55118110236220474" bottom="0.55118110236220474" header="0.31496062992125984" footer="0.31496062992125984"/>
  <pageSetup paperSize="9" scale="21" orientation="landscape" r:id="rId15"/>
  <drawing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H14" sqref="H14"/>
    </sheetView>
  </sheetViews>
  <sheetFormatPr defaultRowHeight="14.4" x14ac:dyDescent="0.3"/>
  <sheetData>
    <row r="1" spans="1:1" x14ac:dyDescent="0.3">
      <c r="A1" t="s">
        <v>30</v>
      </c>
    </row>
    <row r="9" spans="1:1" x14ac:dyDescent="0.3">
      <c r="A9" t="s">
        <v>31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ГКПЗ</vt:lpstr>
      <vt:lpstr>Лист1</vt:lpstr>
      <vt:lpstr>ГКПЗ!Область_печати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Корнейчук Анна</dc:creator>
  <cp:lastModifiedBy>Кретова Вера</cp:lastModifiedBy>
  <cp:lastPrinted>2021-04-04T16:39:37Z</cp:lastPrinted>
  <dcterms:created xsi:type="dcterms:W3CDTF">2017-08-25T09:14:10Z</dcterms:created>
  <dcterms:modified xsi:type="dcterms:W3CDTF">2021-07-28T14:03:18Z</dcterms:modified>
</cp:coreProperties>
</file>