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985" activeTab="1"/>
  </bookViews>
  <sheets>
    <sheet name="С1 станд." sheetId="1" r:id="rId1"/>
    <sheet name="Расходы по С1" sheetId="2" r:id="rId2"/>
  </sheets>
  <calcPr calcId="162913"/>
</workbook>
</file>

<file path=xl/calcChain.xml><?xml version="1.0" encoding="utf-8"?>
<calcChain xmlns="http://schemas.openxmlformats.org/spreadsheetml/2006/main">
  <c r="J16" i="2" l="1"/>
  <c r="J22" i="2"/>
  <c r="J21" i="2"/>
  <c r="J13" i="2" l="1"/>
  <c r="J12" i="2"/>
  <c r="J10" i="2" l="1"/>
  <c r="J9" i="2" l="1"/>
  <c r="J7" i="2" s="1"/>
  <c r="E3" i="2" l="1"/>
  <c r="B8" i="2" l="1"/>
  <c r="C8" i="2" s="1"/>
  <c r="D8" i="2" s="1"/>
  <c r="E8" i="2" s="1"/>
  <c r="F8" i="2" s="1"/>
  <c r="G8" i="2" s="1"/>
  <c r="H8" i="2" s="1"/>
  <c r="B9" i="1"/>
  <c r="C9" i="1" s="1"/>
  <c r="D9" i="1" s="1"/>
  <c r="E9" i="1" s="1"/>
  <c r="F9" i="1" s="1"/>
  <c r="G9" i="1" s="1"/>
  <c r="H9" i="1" s="1"/>
  <c r="K9" i="1" l="1"/>
  <c r="L9" i="1" s="1"/>
  <c r="M9" i="1" s="1"/>
  <c r="N9" i="1" s="1"/>
</calcChain>
</file>

<file path=xl/sharedStrings.xml><?xml version="1.0" encoding="utf-8"?>
<sst xmlns="http://schemas.openxmlformats.org/spreadsheetml/2006/main" count="140" uniqueCount="101">
  <si>
    <t>Наименование мероприятий</t>
  </si>
  <si>
    <t>Расходы на одно присоединение (руб. на одно ТП)</t>
  </si>
  <si>
    <t>Расходы по каждому мероприятию (руб.)</t>
  </si>
  <si>
    <t>Количество технологических присоединений (шт.)</t>
  </si>
  <si>
    <t>1.</t>
  </si>
  <si>
    <t>Подготовка и выдача сетевой организацией технических условий Заявителю</t>
  </si>
  <si>
    <t>2.</t>
  </si>
  <si>
    <t>факт</t>
  </si>
  <si>
    <t>№п/п</t>
  </si>
  <si>
    <t xml:space="preserve">Проверка сетевой организацией выполнения Заявителем технических условий
</t>
  </si>
  <si>
    <t>Показатели</t>
  </si>
  <si>
    <t>Расходы по выполнению мероприятий по технологическому присоединению, всего</t>
  </si>
  <si>
    <t>Вспомогательные материалы</t>
  </si>
  <si>
    <t>Энергия на хозяйственные нужды</t>
  </si>
  <si>
    <t>Оплата труда ППП</t>
  </si>
  <si>
    <t>Отчисления на страховые взносы</t>
  </si>
  <si>
    <t>Прочие расходы, всего, в том числе:</t>
  </si>
  <si>
    <t>услуги связи</t>
  </si>
  <si>
    <t>расходы на охрану и пожарную безопасность</t>
  </si>
  <si>
    <t>расходы на информационное обслуживание, иные услуги, связанные с деятельностью по технологическому присоединению</t>
  </si>
  <si>
    <t>плата за аренду имущества</t>
  </si>
  <si>
    <t>другие прочие расходы, связанные с производством и реализацией</t>
  </si>
  <si>
    <t>1.1</t>
  </si>
  <si>
    <t>1.2</t>
  </si>
  <si>
    <t>1.3</t>
  </si>
  <si>
    <t>1.4</t>
  </si>
  <si>
    <t>1.5</t>
  </si>
  <si>
    <t>1.5.1</t>
  </si>
  <si>
    <t>1.5.2</t>
  </si>
  <si>
    <t>1.5.3</t>
  </si>
  <si>
    <t>1.5.3.1</t>
  </si>
  <si>
    <t xml:space="preserve"> работы и услуги непроизводственного характера</t>
  </si>
  <si>
    <t xml:space="preserve"> налоги и сборы, уменьшающие налогооблагаемую базу на прибыль организаций, всего</t>
  </si>
  <si>
    <t xml:space="preserve"> работы и услуги непроизводственного характера, в том числе:</t>
  </si>
  <si>
    <t>1.5.3.2</t>
  </si>
  <si>
    <t>1.5.3.3</t>
  </si>
  <si>
    <t>1.5.3.4</t>
  </si>
  <si>
    <t>1.5.3.5</t>
  </si>
  <si>
    <t>1.6.</t>
  </si>
  <si>
    <t>1.6.1</t>
  </si>
  <si>
    <t>1.6.2</t>
  </si>
  <si>
    <t>1.6.3</t>
  </si>
  <si>
    <t>1.6.4</t>
  </si>
  <si>
    <t>С 1.1. (Подготовка и выдача сетевой организацией технических условий Заявителю), тыс. руб.</t>
  </si>
  <si>
    <t xml:space="preserve">С1.2 (Проверка сетевой организацией выполнения Заявителем технических условий), тыс. руб.
</t>
  </si>
  <si>
    <t xml:space="preserve">Внереализационные расходы, всего
</t>
  </si>
  <si>
    <t>расходы на услуги банков</t>
  </si>
  <si>
    <t xml:space="preserve"> % за пользование кредитом</t>
  </si>
  <si>
    <t>прочие обоснованные расходы</t>
  </si>
  <si>
    <t>денежные выплаты социального характера (по Коллективному договору)</t>
  </si>
  <si>
    <t>Подготовка и выдачаТУ</t>
  </si>
  <si>
    <t>Проверка выполнения ТУ</t>
  </si>
  <si>
    <r>
      <t>Информация для расчета стандартизированной тарифной ставки С</t>
    </r>
    <r>
      <rPr>
        <b/>
        <sz val="9"/>
        <color theme="1"/>
        <rFont val="Times New Roman"/>
        <family val="1"/>
        <charset val="204"/>
      </rPr>
      <t>1 (общее количество договоров ТП)</t>
    </r>
  </si>
  <si>
    <t xml:space="preserve">факт </t>
  </si>
  <si>
    <t>2018 г.</t>
  </si>
  <si>
    <t>год</t>
  </si>
  <si>
    <t>среднесписочная численность, чел. (по ТП)</t>
  </si>
  <si>
    <t>Страх выплаты от ФОТ в %</t>
  </si>
  <si>
    <t>Прочие расходы (по техпрису) в %</t>
  </si>
  <si>
    <t>ФОТ, руб.</t>
  </si>
  <si>
    <t>Объем максимальной мощности (кВт)</t>
  </si>
  <si>
    <t>2019 г.</t>
  </si>
  <si>
    <t>Материальные расходы (сумма строк 111, 112, 113)</t>
  </si>
  <si>
    <t>Расходы на приобретение сырья и материалов</t>
  </si>
  <si>
    <t>Расходы на приобретение электрической энергии на компенсацию технологического расхода (потерь) электрической энергии в сетях, в том числе по уровням напряжения:</t>
  </si>
  <si>
    <t>ВН</t>
  </si>
  <si>
    <t>СН1</t>
  </si>
  <si>
    <t>СН2</t>
  </si>
  <si>
    <t>НН</t>
  </si>
  <si>
    <t>Расходы на приобретение электрической энергии на хозяйственные нужды</t>
  </si>
  <si>
    <t>Расходы на оплату услуг сторонних организаций (сумма строк 121, 122, 123, 124)</t>
  </si>
  <si>
    <t>Расходы на страхование</t>
  </si>
  <si>
    <t>Оплата услуг ОАО "ФСК ЕЭС"</t>
  </si>
  <si>
    <t>Оплата услуг по передаче электрической энергии, оказываемых другими сетевыми организациями</t>
  </si>
  <si>
    <t>Расходы на ремонт основных средств, выполняемые подрядным способом</t>
  </si>
  <si>
    <t>Расходы на оплату труда</t>
  </si>
  <si>
    <t>Управленческий персонал</t>
  </si>
  <si>
    <t>Специалисты и технические</t>
  </si>
  <si>
    <t>Основные производственные рабочие</t>
  </si>
  <si>
    <t>Справочно: среднесписочная численность промышленно-производственного персонала организации **</t>
  </si>
  <si>
    <t>Расходы на выплату страховых взносов в Пенсионный фонд Российской Федерации, Фонд социального страхования Российской Федерации, Федеральный фонд обязательного медицинского страхования и территориальные фонды обязательного медицинского страхования</t>
  </si>
  <si>
    <t>Амортизация основных средств</t>
  </si>
  <si>
    <t>Аренда и лизинговые платежи (сумма строк 161, 162)</t>
  </si>
  <si>
    <t>Плата за аренду имущества</t>
  </si>
  <si>
    <t>Лизинговые платежи</t>
  </si>
  <si>
    <t>Расходы на выплату процентов по кредитам, уменьшающие налогооблагаемую базу по налогу на прибыль</t>
  </si>
  <si>
    <t>Прочие расходы</t>
  </si>
  <si>
    <t>Расходы, не учитываемые в целях налогообложения прибыли, всего, в том числе (сумма строк 210, 220, 230, 240, 250)</t>
  </si>
  <si>
    <t>Возврат заемных средств на цели инвестпрограммы</t>
  </si>
  <si>
    <t>Прибыль, направленная на инвестиции</t>
  </si>
  <si>
    <t>Прибыль, направленная на выплату дивидендов</t>
  </si>
  <si>
    <t>Расходы социального характера из прибыли</t>
  </si>
  <si>
    <t>Прочие расходы из прибыли в отчетном периоде</t>
  </si>
  <si>
    <t>Расходы на уплату налога на прибыль</t>
  </si>
  <si>
    <t>ООО "Самолет-Прогресс"</t>
  </si>
  <si>
    <t xml:space="preserve">Генеральный директор </t>
  </si>
  <si>
    <t>Корнейчук А.В.</t>
  </si>
  <si>
    <t>Налоги, уменьшающие налогооблагаемую базу по налогу на прибыль</t>
  </si>
  <si>
    <t>2020 г.</t>
  </si>
  <si>
    <t>Расходы на выполнение мероприятий по технологическому присоединению, предусмотренных подпунктами "а" и "в" пункта 16 Методических указаний, за 2018-2020 гг.</t>
  </si>
  <si>
    <t>Расчет фактических расходов на выполнение мероприятий по технологическому присоединению, предусмотренных подпунктами "а" и "в" пункта 16 Методических указаний, за 2018-2020 гг. (выполняется отдельно по мероприятиям, предусмотренным подпунктами "а" и "в" пункта 16 Методических указаний)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</si>
</sst>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₽_-;\-* #,##0.00\ _₽_-;_-* &quot;-&quot;??\ _₽_-;_-@_-"/>
    <numFmt numFmtId="165" formatCode="#,##0_ ;\-#,##0\ "/>
    <numFmt numFmtId="166" formatCode="_-* #,##0.0\ _₽_-;\-* #,##0.0\ _₽_-;_-* &quot;-&quot;??\ _₽_-;_-@_-"/>
    <numFmt numFmtId="167" formatCode="_-* #,##0\ _₽_-;\-* #,##0\ _₽_-;_-* &quot;-&quot;??\ _₽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5" fillId="0" borderId="0" applyFont="0" applyFill="0" applyBorder="0" applyAlignment="0" applyProtection="0"/>
    <xf numFmtId="0" fontId="6" fillId="0" borderId="0"/>
    <xf numFmtId="9" fontId="5" fillId="0" borderId="0" applyFont="0" applyFill="0" applyBorder="0" applyAlignment="0" applyProtection="0"/>
  </cellStyleXfs>
  <cellXfs count="63">
    <xf numFmtId="0" fontId="0" fillId="0" borderId="0" xfId="0"/>
    <xf numFmtId="164" fontId="2" fillId="0" borderId="0" xfId="0" applyNumberFormat="1" applyFont="1"/>
    <xf numFmtId="164" fontId="0" fillId="0" borderId="0" xfId="0" applyNumberFormat="1"/>
    <xf numFmtId="164" fontId="1" fillId="0" borderId="2" xfId="0" applyNumberFormat="1" applyFont="1" applyBorder="1" applyAlignment="1">
      <alignment horizontal="center" wrapText="1"/>
    </xf>
    <xf numFmtId="165" fontId="2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wrapText="1"/>
    </xf>
    <xf numFmtId="49" fontId="2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67" fontId="1" fillId="0" borderId="2" xfId="1" applyNumberFormat="1" applyFont="1" applyBorder="1" applyAlignment="1">
      <alignment horizontal="center" vertical="center" wrapText="1"/>
    </xf>
    <xf numFmtId="167" fontId="2" fillId="0" borderId="2" xfId="1" applyNumberFormat="1" applyFont="1" applyBorder="1" applyAlignment="1">
      <alignment horizontal="center" vertical="center" wrapText="1"/>
    </xf>
    <xf numFmtId="164" fontId="7" fillId="0" borderId="0" xfId="0" applyNumberFormat="1" applyFont="1"/>
    <xf numFmtId="166" fontId="7" fillId="0" borderId="0" xfId="0" applyNumberFormat="1" applyFont="1"/>
    <xf numFmtId="164" fontId="2" fillId="0" borderId="2" xfId="0" applyNumberFormat="1" applyFont="1" applyBorder="1" applyAlignment="1">
      <alignment horizontal="center" vertical="top" wrapText="1"/>
    </xf>
    <xf numFmtId="3" fontId="2" fillId="0" borderId="2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center" vertical="center"/>
    </xf>
    <xf numFmtId="167" fontId="7" fillId="0" borderId="2" xfId="1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wrapText="1"/>
    </xf>
    <xf numFmtId="167" fontId="2" fillId="0" borderId="0" xfId="1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wrapText="1"/>
    </xf>
    <xf numFmtId="1" fontId="3" fillId="0" borderId="2" xfId="0" applyNumberFormat="1" applyFont="1" applyBorder="1" applyAlignment="1">
      <alignment horizontal="center" wrapText="1"/>
    </xf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Font="1"/>
    <xf numFmtId="167" fontId="9" fillId="2" borderId="7" xfId="0" applyNumberFormat="1" applyFont="1" applyFill="1" applyBorder="1" applyAlignment="1">
      <alignment vertical="center"/>
    </xf>
    <xf numFmtId="167" fontId="0" fillId="0" borderId="0" xfId="0" applyNumberFormat="1"/>
    <xf numFmtId="167" fontId="9" fillId="3" borderId="7" xfId="0" applyNumberFormat="1" applyFont="1" applyFill="1" applyBorder="1" applyAlignment="1">
      <alignment vertical="center"/>
    </xf>
    <xf numFmtId="3" fontId="3" fillId="0" borderId="2" xfId="0" applyNumberFormat="1" applyFont="1" applyBorder="1" applyAlignment="1">
      <alignment wrapText="1"/>
    </xf>
    <xf numFmtId="9" fontId="3" fillId="0" borderId="2" xfId="3" applyFont="1" applyBorder="1" applyAlignment="1">
      <alignment wrapText="1"/>
    </xf>
    <xf numFmtId="9" fontId="0" fillId="0" borderId="0" xfId="3" applyFont="1"/>
    <xf numFmtId="3" fontId="2" fillId="2" borderId="2" xfId="0" applyNumberFormat="1" applyFont="1" applyFill="1" applyBorder="1" applyAlignment="1">
      <alignment horizontal="center" vertical="center"/>
    </xf>
    <xf numFmtId="0" fontId="10" fillId="0" borderId="0" xfId="0" applyFont="1"/>
    <xf numFmtId="1" fontId="3" fillId="0" borderId="0" xfId="0" applyNumberFormat="1" applyFont="1" applyBorder="1" applyAlignment="1">
      <alignment horizontal="center" wrapText="1"/>
    </xf>
    <xf numFmtId="3" fontId="3" fillId="0" borderId="0" xfId="0" applyNumberFormat="1" applyFont="1" applyBorder="1" applyAlignment="1">
      <alignment wrapText="1"/>
    </xf>
    <xf numFmtId="9" fontId="3" fillId="0" borderId="0" xfId="3" applyFont="1" applyBorder="1" applyAlignment="1">
      <alignment wrapText="1"/>
    </xf>
    <xf numFmtId="164" fontId="1" fillId="0" borderId="2" xfId="0" applyNumberFormat="1" applyFont="1" applyBorder="1" applyAlignment="1">
      <alignment horizontal="center" vertical="center"/>
    </xf>
    <xf numFmtId="0" fontId="0" fillId="0" borderId="2" xfId="0" applyBorder="1" applyAlignment="1"/>
    <xf numFmtId="164" fontId="1" fillId="0" borderId="7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wrapText="1"/>
    </xf>
    <xf numFmtId="0" fontId="4" fillId="0" borderId="0" xfId="0" applyFont="1" applyAlignment="1"/>
    <xf numFmtId="164" fontId="1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164" fontId="1" fillId="0" borderId="1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</cellXfs>
  <cellStyles count="4">
    <cellStyle name="Обычный" xfId="0" builtinId="0"/>
    <cellStyle name="Обычный 10" xfId="2"/>
    <cellStyle name="Процентный" xfId="3" builtinId="5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zoomScale="60" zoomScaleNormal="60" workbookViewId="0">
      <selection activeCell="G34" sqref="G34"/>
    </sheetView>
  </sheetViews>
  <sheetFormatPr defaultRowHeight="15" x14ac:dyDescent="0.25"/>
  <cols>
    <col min="1" max="1" width="6" customWidth="1"/>
    <col min="2" max="2" width="37.85546875" customWidth="1"/>
    <col min="3" max="5" width="13.7109375" customWidth="1"/>
    <col min="6" max="9" width="12.85546875" customWidth="1"/>
    <col min="10" max="10" width="13.28515625" customWidth="1"/>
    <col min="11" max="11" width="12.7109375" customWidth="1"/>
    <col min="12" max="12" width="13.42578125" customWidth="1"/>
    <col min="13" max="13" width="14" customWidth="1"/>
    <col min="14" max="14" width="13.42578125" customWidth="1"/>
  </cols>
  <sheetData>
    <row r="1" spans="1:14" ht="18.75" x14ac:dyDescent="0.3">
      <c r="B1" s="37" t="s">
        <v>94</v>
      </c>
    </row>
    <row r="2" spans="1:14" ht="15.75" x14ac:dyDescent="0.25">
      <c r="B2" s="49" t="s">
        <v>99</v>
      </c>
      <c r="C2" s="49"/>
      <c r="D2" s="49"/>
      <c r="E2" s="49"/>
      <c r="F2" s="49"/>
      <c r="G2" s="49"/>
      <c r="H2" s="49"/>
      <c r="I2" s="50"/>
      <c r="J2" s="50"/>
      <c r="K2" s="50"/>
      <c r="L2" s="50"/>
      <c r="M2" s="50"/>
      <c r="N2" s="50"/>
    </row>
    <row r="3" spans="1:14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2"/>
      <c r="M3" s="2"/>
      <c r="N3" s="2"/>
    </row>
    <row r="4" spans="1:14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2"/>
      <c r="M4" s="2"/>
      <c r="N4" s="2"/>
    </row>
    <row r="5" spans="1:14" ht="15" customHeight="1" x14ac:dyDescent="0.25">
      <c r="A5" s="41" t="s">
        <v>8</v>
      </c>
      <c r="B5" s="41" t="s">
        <v>0</v>
      </c>
      <c r="C5" s="53" t="s">
        <v>52</v>
      </c>
      <c r="D5" s="54"/>
      <c r="E5" s="54"/>
      <c r="F5" s="54"/>
      <c r="G5" s="54"/>
      <c r="H5" s="54"/>
      <c r="I5" s="54"/>
      <c r="J5" s="54"/>
      <c r="K5" s="55"/>
      <c r="L5" s="43" t="s">
        <v>1</v>
      </c>
      <c r="M5" s="44"/>
      <c r="N5" s="45"/>
    </row>
    <row r="6" spans="1:14" s="12" customFormat="1" ht="74.25" customHeight="1" x14ac:dyDescent="0.25">
      <c r="A6" s="42"/>
      <c r="B6" s="42"/>
      <c r="C6" s="41" t="s">
        <v>2</v>
      </c>
      <c r="D6" s="41"/>
      <c r="E6" s="41"/>
      <c r="F6" s="51" t="s">
        <v>3</v>
      </c>
      <c r="G6" s="52"/>
      <c r="H6" s="52"/>
      <c r="I6" s="51" t="s">
        <v>60</v>
      </c>
      <c r="J6" s="52"/>
      <c r="K6" s="52"/>
      <c r="L6" s="46"/>
      <c r="M6" s="47"/>
      <c r="N6" s="48"/>
    </row>
    <row r="7" spans="1:14" x14ac:dyDescent="0.25">
      <c r="A7" s="42"/>
      <c r="B7" s="42"/>
      <c r="C7" s="8" t="s">
        <v>54</v>
      </c>
      <c r="D7" s="8" t="s">
        <v>61</v>
      </c>
      <c r="E7" s="8" t="s">
        <v>98</v>
      </c>
      <c r="F7" s="8" t="s">
        <v>54</v>
      </c>
      <c r="G7" s="8" t="s">
        <v>61</v>
      </c>
      <c r="H7" s="8" t="s">
        <v>98</v>
      </c>
      <c r="I7" s="8" t="s">
        <v>54</v>
      </c>
      <c r="J7" s="8" t="s">
        <v>61</v>
      </c>
      <c r="K7" s="8" t="s">
        <v>98</v>
      </c>
      <c r="L7" s="8" t="s">
        <v>54</v>
      </c>
      <c r="M7" s="8" t="s">
        <v>61</v>
      </c>
      <c r="N7" s="8" t="s">
        <v>98</v>
      </c>
    </row>
    <row r="8" spans="1:14" s="12" customFormat="1" x14ac:dyDescent="0.25">
      <c r="A8" s="42"/>
      <c r="B8" s="42"/>
      <c r="C8" s="11" t="s">
        <v>53</v>
      </c>
      <c r="D8" s="11" t="s">
        <v>53</v>
      </c>
      <c r="E8" s="11" t="s">
        <v>53</v>
      </c>
      <c r="F8" s="7" t="s">
        <v>7</v>
      </c>
      <c r="G8" s="7" t="s">
        <v>7</v>
      </c>
      <c r="H8" s="7" t="s">
        <v>7</v>
      </c>
      <c r="I8" s="7" t="s">
        <v>7</v>
      </c>
      <c r="J8" s="7" t="s">
        <v>7</v>
      </c>
      <c r="K8" s="7" t="s">
        <v>7</v>
      </c>
      <c r="L8" s="7" t="s">
        <v>7</v>
      </c>
      <c r="M8" s="7" t="s">
        <v>7</v>
      </c>
      <c r="N8" s="7" t="s">
        <v>7</v>
      </c>
    </row>
    <row r="9" spans="1:14" x14ac:dyDescent="0.25">
      <c r="A9" s="4">
        <v>1</v>
      </c>
      <c r="B9" s="4">
        <f>A9+1</f>
        <v>2</v>
      </c>
      <c r="C9" s="4">
        <f t="shared" ref="C9:H9" si="0">B9+1</f>
        <v>3</v>
      </c>
      <c r="D9" s="4">
        <f t="shared" si="0"/>
        <v>4</v>
      </c>
      <c r="E9" s="4">
        <f t="shared" si="0"/>
        <v>5</v>
      </c>
      <c r="F9" s="4">
        <f t="shared" si="0"/>
        <v>6</v>
      </c>
      <c r="G9" s="4">
        <f t="shared" si="0"/>
        <v>7</v>
      </c>
      <c r="H9" s="4">
        <f t="shared" si="0"/>
        <v>8</v>
      </c>
      <c r="I9" s="4">
        <v>9</v>
      </c>
      <c r="J9" s="4">
        <v>10</v>
      </c>
      <c r="K9" s="4">
        <f t="shared" ref="K9" si="1">J9+1</f>
        <v>11</v>
      </c>
      <c r="L9" s="4">
        <f t="shared" ref="L9" si="2">K9+1</f>
        <v>12</v>
      </c>
      <c r="M9" s="4">
        <f t="shared" ref="M9" si="3">L9+1</f>
        <v>13</v>
      </c>
      <c r="N9" s="4">
        <f t="shared" ref="N9" si="4">M9+1</f>
        <v>14</v>
      </c>
    </row>
    <row r="10" spans="1:14" ht="43.5" x14ac:dyDescent="0.25">
      <c r="A10" s="4" t="s">
        <v>4</v>
      </c>
      <c r="B10" s="5" t="s">
        <v>5</v>
      </c>
      <c r="C10" s="18"/>
      <c r="D10" s="18"/>
      <c r="E10" s="18"/>
      <c r="F10" s="18"/>
      <c r="G10" s="18"/>
      <c r="H10" s="36"/>
      <c r="I10" s="36"/>
      <c r="J10" s="36"/>
      <c r="K10" s="36"/>
      <c r="L10" s="18"/>
      <c r="M10" s="18"/>
      <c r="N10" s="18"/>
    </row>
    <row r="11" spans="1:14" ht="57.75" x14ac:dyDescent="0.25">
      <c r="A11" s="4" t="s">
        <v>6</v>
      </c>
      <c r="B11" s="5" t="s">
        <v>9</v>
      </c>
      <c r="C11" s="18"/>
      <c r="D11" s="18"/>
      <c r="E11" s="18"/>
      <c r="F11" s="18"/>
      <c r="G11" s="18"/>
      <c r="H11" s="36"/>
      <c r="I11" s="36"/>
      <c r="J11" s="36"/>
      <c r="K11" s="36"/>
      <c r="L11" s="18"/>
      <c r="M11" s="18"/>
      <c r="N11" s="18"/>
    </row>
    <row r="13" spans="1:14" x14ac:dyDescent="0.25">
      <c r="F13" s="19"/>
    </row>
    <row r="14" spans="1:14" s="27" customFormat="1" ht="14.25" x14ac:dyDescent="0.2">
      <c r="B14" s="27" t="s">
        <v>95</v>
      </c>
      <c r="D14" s="27" t="s">
        <v>96</v>
      </c>
    </row>
  </sheetData>
  <mergeCells count="8">
    <mergeCell ref="A5:A8"/>
    <mergeCell ref="B5:B8"/>
    <mergeCell ref="L5:N6"/>
    <mergeCell ref="B2:N2"/>
    <mergeCell ref="C6:E6"/>
    <mergeCell ref="F6:H6"/>
    <mergeCell ref="I6:K6"/>
    <mergeCell ref="C5:K5"/>
  </mergeCells>
  <pageMargins left="0.70866141732283472" right="0.31496062992125984" top="0.55118110236220474" bottom="0.55118110236220474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8"/>
  <sheetViews>
    <sheetView tabSelected="1" topLeftCell="A34" zoomScale="70" zoomScaleNormal="70" workbookViewId="0">
      <selection activeCell="G33" sqref="G33"/>
    </sheetView>
  </sheetViews>
  <sheetFormatPr defaultRowHeight="15" outlineLevelCol="1" x14ac:dyDescent="0.25"/>
  <cols>
    <col min="1" max="1" width="10" customWidth="1"/>
    <col min="2" max="2" width="32" customWidth="1"/>
    <col min="3" max="3" width="13.28515625" customWidth="1"/>
    <col min="4" max="4" width="20.7109375" bestFit="1" customWidth="1"/>
    <col min="5" max="5" width="19.7109375" bestFit="1" customWidth="1"/>
    <col min="6" max="7" width="8.28515625" bestFit="1" customWidth="1"/>
    <col min="8" max="8" width="22.140625" customWidth="1"/>
    <col min="10" max="10" width="9.140625" hidden="1" customWidth="1" outlineLevel="1"/>
    <col min="11" max="11" width="37.5703125" style="28" hidden="1" customWidth="1" outlineLevel="1"/>
    <col min="12" max="12" width="11" style="29" hidden="1" customWidth="1" outlineLevel="1"/>
    <col min="13" max="15" width="9.140625" hidden="1" customWidth="1" outlineLevel="1"/>
    <col min="16" max="16" width="9.140625" collapsed="1"/>
  </cols>
  <sheetData>
    <row r="1" spans="1:12" ht="18.75" x14ac:dyDescent="0.3">
      <c r="B1" s="37" t="s">
        <v>94</v>
      </c>
    </row>
    <row r="2" spans="1:12" ht="60.75" customHeight="1" x14ac:dyDescent="0.25">
      <c r="B2" s="49" t="s">
        <v>100</v>
      </c>
      <c r="C2" s="49"/>
      <c r="D2" s="49"/>
      <c r="E2" s="49"/>
      <c r="F2" s="49"/>
      <c r="G2" s="49"/>
      <c r="H2" s="49"/>
    </row>
    <row r="3" spans="1:12" x14ac:dyDescent="0.25">
      <c r="B3" s="1"/>
      <c r="C3" s="15" t="s">
        <v>50</v>
      </c>
      <c r="D3" s="16">
        <v>14.7</v>
      </c>
      <c r="E3" s="15">
        <f>D3+D4</f>
        <v>25.2</v>
      </c>
      <c r="F3" s="1"/>
      <c r="G3" s="1"/>
      <c r="H3" s="1"/>
    </row>
    <row r="4" spans="1:12" x14ac:dyDescent="0.25">
      <c r="B4" s="1"/>
      <c r="C4" s="15" t="s">
        <v>51</v>
      </c>
      <c r="D4" s="16">
        <v>10.5</v>
      </c>
      <c r="E4" s="1"/>
      <c r="F4" s="1"/>
      <c r="G4" s="1"/>
      <c r="H4" s="1"/>
    </row>
    <row r="5" spans="1:12" ht="55.5" customHeight="1" x14ac:dyDescent="0.25">
      <c r="A5" s="56" t="s">
        <v>8</v>
      </c>
      <c r="B5" s="58" t="s">
        <v>10</v>
      </c>
      <c r="C5" s="60" t="s">
        <v>43</v>
      </c>
      <c r="D5" s="61"/>
      <c r="E5" s="62"/>
      <c r="F5" s="51" t="s">
        <v>44</v>
      </c>
      <c r="G5" s="52"/>
      <c r="H5" s="52"/>
    </row>
    <row r="6" spans="1:12" x14ac:dyDescent="0.25">
      <c r="A6" s="57"/>
      <c r="B6" s="59"/>
      <c r="C6" s="8" t="s">
        <v>54</v>
      </c>
      <c r="D6" s="8" t="s">
        <v>61</v>
      </c>
      <c r="E6" s="8" t="s">
        <v>98</v>
      </c>
      <c r="F6" s="8" t="s">
        <v>54</v>
      </c>
      <c r="G6" s="8" t="s">
        <v>61</v>
      </c>
      <c r="H6" s="8" t="s">
        <v>98</v>
      </c>
    </row>
    <row r="7" spans="1:12" ht="33.75" customHeight="1" x14ac:dyDescent="0.25">
      <c r="A7" s="57"/>
      <c r="B7" s="59"/>
      <c r="C7" s="20" t="s">
        <v>53</v>
      </c>
      <c r="D7" s="20" t="s">
        <v>53</v>
      </c>
      <c r="E7" s="20" t="s">
        <v>7</v>
      </c>
      <c r="F7" s="9" t="s">
        <v>7</v>
      </c>
      <c r="G7" s="9" t="s">
        <v>7</v>
      </c>
      <c r="H7" s="9" t="s">
        <v>7</v>
      </c>
      <c r="J7" s="31">
        <f>J9-L9</f>
        <v>0</v>
      </c>
    </row>
    <row r="8" spans="1:12" x14ac:dyDescent="0.25">
      <c r="A8" s="4">
        <v>1</v>
      </c>
      <c r="B8" s="4">
        <f>A8+1</f>
        <v>2</v>
      </c>
      <c r="C8" s="4">
        <f>B8+1</f>
        <v>3</v>
      </c>
      <c r="D8" s="4">
        <f t="shared" ref="D8:H8" si="0">C8+1</f>
        <v>4</v>
      </c>
      <c r="E8" s="4">
        <f t="shared" si="0"/>
        <v>5</v>
      </c>
      <c r="F8" s="4">
        <f t="shared" si="0"/>
        <v>6</v>
      </c>
      <c r="G8" s="4">
        <f t="shared" si="0"/>
        <v>7</v>
      </c>
      <c r="H8" s="4">
        <f t="shared" si="0"/>
        <v>8</v>
      </c>
    </row>
    <row r="9" spans="1:12" ht="57.75" x14ac:dyDescent="0.25">
      <c r="A9" s="4" t="s">
        <v>4</v>
      </c>
      <c r="B9" s="3" t="s">
        <v>11</v>
      </c>
      <c r="C9" s="13"/>
      <c r="D9" s="13"/>
      <c r="E9" s="13"/>
      <c r="F9" s="13"/>
      <c r="G9" s="13"/>
      <c r="H9" s="13"/>
      <c r="J9" s="31">
        <f>SUM(J10:J31)</f>
        <v>2989.7449299618861</v>
      </c>
      <c r="L9" s="30">
        <v>2989.7449299618856</v>
      </c>
    </row>
    <row r="10" spans="1:12" ht="30" x14ac:dyDescent="0.25">
      <c r="A10" s="6" t="s">
        <v>22</v>
      </c>
      <c r="B10" s="10" t="s">
        <v>12</v>
      </c>
      <c r="C10" s="14"/>
      <c r="D10" s="14"/>
      <c r="E10" s="13"/>
      <c r="F10" s="14"/>
      <c r="G10" s="14"/>
      <c r="H10" s="13"/>
      <c r="J10" s="31">
        <f>L10</f>
        <v>0</v>
      </c>
      <c r="K10" s="28" t="s">
        <v>62</v>
      </c>
      <c r="L10" s="30">
        <v>0</v>
      </c>
    </row>
    <row r="11" spans="1:12" ht="30" x14ac:dyDescent="0.25">
      <c r="A11" s="6" t="s">
        <v>23</v>
      </c>
      <c r="B11" s="10" t="s">
        <v>13</v>
      </c>
      <c r="C11" s="14"/>
      <c r="D11" s="14"/>
      <c r="E11" s="13"/>
      <c r="F11" s="14"/>
      <c r="G11" s="14"/>
      <c r="H11" s="13"/>
      <c r="K11" s="28" t="s">
        <v>63</v>
      </c>
      <c r="L11" s="30">
        <v>0</v>
      </c>
    </row>
    <row r="12" spans="1:12" ht="90" x14ac:dyDescent="0.25">
      <c r="A12" s="6" t="s">
        <v>24</v>
      </c>
      <c r="B12" s="10" t="s">
        <v>14</v>
      </c>
      <c r="C12" s="14"/>
      <c r="D12" s="14"/>
      <c r="E12" s="13"/>
      <c r="F12" s="14"/>
      <c r="G12" s="14"/>
      <c r="H12" s="13"/>
      <c r="J12" s="31">
        <f>L23</f>
        <v>1295.3563900000001</v>
      </c>
      <c r="K12" s="28" t="s">
        <v>64</v>
      </c>
      <c r="L12" s="30">
        <v>0</v>
      </c>
    </row>
    <row r="13" spans="1:12" ht="30" x14ac:dyDescent="0.25">
      <c r="A13" s="6" t="s">
        <v>25</v>
      </c>
      <c r="B13" s="10" t="s">
        <v>15</v>
      </c>
      <c r="C13" s="14"/>
      <c r="D13" s="14"/>
      <c r="E13" s="13"/>
      <c r="F13" s="14"/>
      <c r="G13" s="14"/>
      <c r="H13" s="13"/>
      <c r="J13" s="31">
        <f>L31</f>
        <v>327.19443000000001</v>
      </c>
      <c r="K13" s="28" t="s">
        <v>65</v>
      </c>
      <c r="L13" s="30"/>
    </row>
    <row r="14" spans="1:12" ht="30" x14ac:dyDescent="0.25">
      <c r="A14" s="6" t="s">
        <v>26</v>
      </c>
      <c r="B14" s="10" t="s">
        <v>16</v>
      </c>
      <c r="C14" s="14"/>
      <c r="D14" s="14"/>
      <c r="E14" s="13"/>
      <c r="F14" s="14"/>
      <c r="G14" s="14"/>
      <c r="H14" s="13"/>
      <c r="K14" s="28" t="s">
        <v>66</v>
      </c>
      <c r="L14" s="30"/>
    </row>
    <row r="15" spans="1:12" ht="30" x14ac:dyDescent="0.25">
      <c r="A15" s="6" t="s">
        <v>27</v>
      </c>
      <c r="B15" s="10" t="s">
        <v>31</v>
      </c>
      <c r="C15" s="14"/>
      <c r="D15" s="14"/>
      <c r="E15" s="13"/>
      <c r="F15" s="14"/>
      <c r="G15" s="14"/>
      <c r="H15" s="13"/>
      <c r="K15" s="28" t="s">
        <v>67</v>
      </c>
      <c r="L15" s="30"/>
    </row>
    <row r="16" spans="1:12" ht="45" x14ac:dyDescent="0.25">
      <c r="A16" s="6" t="s">
        <v>28</v>
      </c>
      <c r="B16" s="10" t="s">
        <v>32</v>
      </c>
      <c r="C16" s="14"/>
      <c r="D16" s="14"/>
      <c r="E16" s="13"/>
      <c r="F16" s="14"/>
      <c r="G16" s="14"/>
      <c r="H16" s="13"/>
      <c r="J16" s="31">
        <f>L36</f>
        <v>83.474199999999996</v>
      </c>
      <c r="K16" s="28" t="s">
        <v>68</v>
      </c>
      <c r="L16" s="30"/>
    </row>
    <row r="17" spans="1:12" ht="45" x14ac:dyDescent="0.25">
      <c r="A17" s="6" t="s">
        <v>29</v>
      </c>
      <c r="B17" s="10" t="s">
        <v>33</v>
      </c>
      <c r="C17" s="14"/>
      <c r="D17" s="14"/>
      <c r="E17" s="13"/>
      <c r="F17" s="14"/>
      <c r="G17" s="14"/>
      <c r="H17" s="13"/>
      <c r="J17" s="31"/>
      <c r="K17" s="28" t="s">
        <v>69</v>
      </c>
      <c r="L17" s="30"/>
    </row>
    <row r="18" spans="1:12" ht="45" x14ac:dyDescent="0.25">
      <c r="A18" s="6" t="s">
        <v>30</v>
      </c>
      <c r="B18" s="10" t="s">
        <v>17</v>
      </c>
      <c r="C18" s="14"/>
      <c r="D18" s="14"/>
      <c r="E18" s="13"/>
      <c r="F18" s="14"/>
      <c r="G18" s="14"/>
      <c r="H18" s="13"/>
      <c r="K18" s="28" t="s">
        <v>70</v>
      </c>
      <c r="L18" s="30">
        <v>7.3901400000000006</v>
      </c>
    </row>
    <row r="19" spans="1:12" ht="30" x14ac:dyDescent="0.25">
      <c r="A19" s="6" t="s">
        <v>34</v>
      </c>
      <c r="B19" s="10" t="s">
        <v>18</v>
      </c>
      <c r="C19" s="14"/>
      <c r="D19" s="14"/>
      <c r="E19" s="13"/>
      <c r="F19" s="14"/>
      <c r="G19" s="14"/>
      <c r="H19" s="13"/>
      <c r="K19" s="28" t="s">
        <v>71</v>
      </c>
      <c r="L19" s="30">
        <v>7.3901400000000006</v>
      </c>
    </row>
    <row r="20" spans="1:12" ht="75" x14ac:dyDescent="0.25">
      <c r="A20" s="6" t="s">
        <v>35</v>
      </c>
      <c r="B20" s="10" t="s">
        <v>19</v>
      </c>
      <c r="C20" s="14"/>
      <c r="D20" s="14"/>
      <c r="E20" s="13"/>
      <c r="F20" s="14"/>
      <c r="G20" s="14"/>
      <c r="H20" s="13"/>
      <c r="K20" s="28" t="s">
        <v>72</v>
      </c>
      <c r="L20" s="30"/>
    </row>
    <row r="21" spans="1:12" ht="45" x14ac:dyDescent="0.25">
      <c r="A21" s="6" t="s">
        <v>36</v>
      </c>
      <c r="B21" s="10" t="s">
        <v>20</v>
      </c>
      <c r="C21" s="14"/>
      <c r="D21" s="14"/>
      <c r="E21" s="13"/>
      <c r="F21" s="14"/>
      <c r="G21" s="14"/>
      <c r="H21" s="13"/>
      <c r="J21" s="31">
        <f>L34</f>
        <v>10.542309999999999</v>
      </c>
      <c r="K21" s="28" t="s">
        <v>73</v>
      </c>
      <c r="L21" s="30"/>
    </row>
    <row r="22" spans="1:12" ht="42.6" customHeight="1" x14ac:dyDescent="0.25">
      <c r="A22" s="6" t="s">
        <v>37</v>
      </c>
      <c r="B22" s="10" t="s">
        <v>21</v>
      </c>
      <c r="C22" s="14"/>
      <c r="D22" s="14"/>
      <c r="E22" s="13"/>
      <c r="F22" s="14"/>
      <c r="G22" s="14"/>
      <c r="H22" s="13"/>
      <c r="J22" s="31">
        <f>L19+L32+L37+L38</f>
        <v>1273.177599961886</v>
      </c>
      <c r="K22" s="28" t="s">
        <v>74</v>
      </c>
      <c r="L22" s="30"/>
    </row>
    <row r="23" spans="1:12" ht="31.5" customHeight="1" x14ac:dyDescent="0.25">
      <c r="A23" s="6" t="s">
        <v>38</v>
      </c>
      <c r="B23" s="17" t="s">
        <v>45</v>
      </c>
      <c r="C23" s="21"/>
      <c r="D23" s="21"/>
      <c r="E23" s="21"/>
      <c r="F23" s="21"/>
      <c r="G23" s="21"/>
      <c r="H23" s="21"/>
      <c r="K23" s="28" t="s">
        <v>75</v>
      </c>
      <c r="L23" s="32">
        <v>1295.3563900000001</v>
      </c>
    </row>
    <row r="24" spans="1:12" x14ac:dyDescent="0.25">
      <c r="A24" s="6" t="s">
        <v>39</v>
      </c>
      <c r="B24" s="10" t="s">
        <v>46</v>
      </c>
      <c r="C24" s="14"/>
      <c r="D24" s="14"/>
      <c r="E24" s="14"/>
      <c r="F24" s="14"/>
      <c r="G24" s="14"/>
      <c r="H24" s="14"/>
      <c r="K24" s="28" t="s">
        <v>76</v>
      </c>
      <c r="L24" s="30">
        <v>1295.3563900000001</v>
      </c>
    </row>
    <row r="25" spans="1:12" x14ac:dyDescent="0.25">
      <c r="A25" s="6" t="s">
        <v>40</v>
      </c>
      <c r="B25" s="10" t="s">
        <v>47</v>
      </c>
      <c r="C25" s="14"/>
      <c r="D25" s="14"/>
      <c r="E25" s="14"/>
      <c r="F25" s="14"/>
      <c r="G25" s="14"/>
      <c r="H25" s="14"/>
      <c r="K25" s="28" t="s">
        <v>77</v>
      </c>
      <c r="L25" s="30"/>
    </row>
    <row r="26" spans="1:12" x14ac:dyDescent="0.25">
      <c r="A26" s="6" t="s">
        <v>41</v>
      </c>
      <c r="B26" s="10" t="s">
        <v>48</v>
      </c>
      <c r="C26" s="14"/>
      <c r="D26" s="14"/>
      <c r="E26" s="14"/>
      <c r="F26" s="14"/>
      <c r="G26" s="14"/>
      <c r="H26" s="14"/>
      <c r="K26" s="28" t="s">
        <v>78</v>
      </c>
      <c r="L26" s="30"/>
    </row>
    <row r="27" spans="1:12" ht="60" x14ac:dyDescent="0.25">
      <c r="A27" s="6" t="s">
        <v>42</v>
      </c>
      <c r="B27" s="10" t="s">
        <v>49</v>
      </c>
      <c r="C27" s="14"/>
      <c r="D27" s="14"/>
      <c r="E27" s="14"/>
      <c r="F27" s="14"/>
      <c r="G27" s="14"/>
      <c r="H27" s="14"/>
      <c r="K27" s="28" t="s">
        <v>79</v>
      </c>
      <c r="L27" s="30">
        <v>2</v>
      </c>
    </row>
    <row r="28" spans="1:12" x14ac:dyDescent="0.25">
      <c r="A28" s="22"/>
      <c r="B28" s="23"/>
      <c r="C28" s="24"/>
      <c r="D28" s="24"/>
      <c r="E28" s="24"/>
      <c r="F28" s="24"/>
      <c r="G28" s="24"/>
      <c r="H28" s="24"/>
      <c r="K28" s="28" t="s">
        <v>76</v>
      </c>
      <c r="L28" s="30">
        <v>2</v>
      </c>
    </row>
    <row r="29" spans="1:12" x14ac:dyDescent="0.25">
      <c r="A29" s="22"/>
      <c r="B29" s="23"/>
      <c r="C29" s="24"/>
      <c r="D29" s="24"/>
      <c r="E29" s="24"/>
      <c r="F29" s="24"/>
      <c r="G29" s="24"/>
      <c r="H29" s="24"/>
      <c r="K29" s="28" t="s">
        <v>77</v>
      </c>
      <c r="L29" s="30"/>
    </row>
    <row r="30" spans="1:12" ht="31.5" x14ac:dyDescent="0.25">
      <c r="A30" s="25" t="s">
        <v>55</v>
      </c>
      <c r="B30" s="25" t="s">
        <v>56</v>
      </c>
      <c r="C30" s="25" t="s">
        <v>59</v>
      </c>
      <c r="D30" s="25" t="s">
        <v>57</v>
      </c>
      <c r="E30" s="25" t="s">
        <v>58</v>
      </c>
      <c r="K30" s="28" t="s">
        <v>78</v>
      </c>
      <c r="L30" s="30"/>
    </row>
    <row r="31" spans="1:12" ht="31.5" customHeight="1" x14ac:dyDescent="0.25">
      <c r="A31" s="26">
        <v>2018</v>
      </c>
      <c r="B31" s="33"/>
      <c r="C31" s="25"/>
      <c r="D31" s="25"/>
      <c r="E31" s="25"/>
      <c r="K31" s="28" t="s">
        <v>80</v>
      </c>
      <c r="L31" s="32">
        <v>327.19443000000001</v>
      </c>
    </row>
    <row r="32" spans="1:12" ht="15.75" x14ac:dyDescent="0.25">
      <c r="A32" s="26">
        <v>2019</v>
      </c>
      <c r="B32" s="33"/>
      <c r="C32" s="33"/>
      <c r="D32" s="34"/>
      <c r="E32" s="34"/>
      <c r="K32" s="28" t="s">
        <v>81</v>
      </c>
      <c r="L32" s="30">
        <v>1.5681099999999999</v>
      </c>
    </row>
    <row r="33" spans="1:12" ht="30" x14ac:dyDescent="0.25">
      <c r="A33" s="26">
        <v>2020</v>
      </c>
      <c r="B33" s="33"/>
      <c r="C33" s="33"/>
      <c r="D33" s="34"/>
      <c r="E33" s="34"/>
      <c r="K33" s="28" t="s">
        <v>82</v>
      </c>
      <c r="L33" s="30">
        <v>10.542309999999999</v>
      </c>
    </row>
    <row r="34" spans="1:12" ht="15.75" x14ac:dyDescent="0.25">
      <c r="A34" s="38"/>
      <c r="B34" s="39"/>
      <c r="C34" s="39"/>
      <c r="D34" s="40"/>
      <c r="E34" s="40"/>
      <c r="K34" s="28" t="s">
        <v>83</v>
      </c>
      <c r="L34" s="30">
        <v>10.542309999999999</v>
      </c>
    </row>
    <row r="35" spans="1:12" ht="15.75" x14ac:dyDescent="0.25">
      <c r="A35" s="38"/>
      <c r="B35" s="39"/>
      <c r="C35" s="39"/>
      <c r="D35" s="40"/>
      <c r="E35" s="40"/>
      <c r="K35" s="28" t="s">
        <v>84</v>
      </c>
      <c r="L35" s="30"/>
    </row>
    <row r="36" spans="1:12" ht="15.75" x14ac:dyDescent="0.25">
      <c r="A36" s="38"/>
      <c r="B36" s="39"/>
      <c r="C36" s="39"/>
      <c r="D36" s="40"/>
      <c r="E36" s="40"/>
      <c r="K36" s="27" t="s">
        <v>97</v>
      </c>
      <c r="L36" s="30">
        <v>83.474199999999996</v>
      </c>
    </row>
    <row r="37" spans="1:12" ht="60" x14ac:dyDescent="0.25">
      <c r="K37" s="28" t="s">
        <v>85</v>
      </c>
      <c r="L37" s="32">
        <v>33.795994480490023</v>
      </c>
    </row>
    <row r="38" spans="1:12" x14ac:dyDescent="0.25">
      <c r="E38" s="35"/>
      <c r="K38" s="28" t="s">
        <v>86</v>
      </c>
      <c r="L38" s="30">
        <v>1230.4233554813959</v>
      </c>
    </row>
    <row r="39" spans="1:12" s="27" customFormat="1" ht="60" x14ac:dyDescent="0.25">
      <c r="B39" s="27" t="s">
        <v>95</v>
      </c>
      <c r="D39" s="27" t="s">
        <v>96</v>
      </c>
      <c r="K39" s="28" t="s">
        <v>87</v>
      </c>
    </row>
    <row r="40" spans="1:12" ht="30" x14ac:dyDescent="0.25">
      <c r="K40" s="28" t="s">
        <v>88</v>
      </c>
      <c r="L40" s="30">
        <v>0</v>
      </c>
    </row>
    <row r="41" spans="1:12" ht="30" x14ac:dyDescent="0.25">
      <c r="K41" s="28" t="s">
        <v>89</v>
      </c>
      <c r="L41" s="30"/>
    </row>
    <row r="42" spans="1:12" ht="30" x14ac:dyDescent="0.25">
      <c r="K42" s="28" t="s">
        <v>90</v>
      </c>
      <c r="L42" s="30"/>
    </row>
    <row r="43" spans="1:12" ht="30" x14ac:dyDescent="0.25">
      <c r="K43" s="28" t="s">
        <v>91</v>
      </c>
      <c r="L43" s="30"/>
    </row>
    <row r="44" spans="1:12" ht="30" x14ac:dyDescent="0.25">
      <c r="K44" s="28" t="s">
        <v>92</v>
      </c>
      <c r="L44" s="30"/>
    </row>
    <row r="45" spans="1:12" x14ac:dyDescent="0.25">
      <c r="K45" s="28" t="s">
        <v>93</v>
      </c>
      <c r="L45" s="30"/>
    </row>
    <row r="46" spans="1:12" x14ac:dyDescent="0.25">
      <c r="L46" s="30"/>
    </row>
    <row r="47" spans="1:12" x14ac:dyDescent="0.25">
      <c r="L47" s="30"/>
    </row>
    <row r="48" spans="1:12" x14ac:dyDescent="0.25">
      <c r="L48" s="30"/>
    </row>
  </sheetData>
  <mergeCells count="5">
    <mergeCell ref="A5:A7"/>
    <mergeCell ref="B5:B7"/>
    <mergeCell ref="B2:H2"/>
    <mergeCell ref="C5:E5"/>
    <mergeCell ref="F5:H5"/>
  </mergeCells>
  <pageMargins left="0.70866141732283472" right="0.70866141732283472" top="0.74803149606299213" bottom="0.74803149606299213" header="0.31496062992125984" footer="0.31496062992125984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С1 станд.</vt:lpstr>
      <vt:lpstr>Расходы по С1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>exif_MSED_a6bd242d7d2d109cbff0eb545eced872fe1091417fe3ae411c156fb01dfc70bb</dc:description>
  <cp:lastModifiedBy/>
  <dcterms:created xsi:type="dcterms:W3CDTF">2006-09-16T00:00:00Z</dcterms:created>
  <dcterms:modified xsi:type="dcterms:W3CDTF">2022-02-28T12:30:06Z</dcterms:modified>
</cp:coreProperties>
</file>